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5480" windowHeight="1164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analiz_vd0!$6:$6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14210" fullCalcOnLoad="1"/>
</workbook>
</file>

<file path=xl/calcChain.xml><?xml version="1.0" encoding="utf-8"?>
<calcChain xmlns="http://schemas.openxmlformats.org/spreadsheetml/2006/main">
  <c r="Q67" i="2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</calcChain>
</file>

<file path=xl/sharedStrings.xml><?xml version="1.0" encoding="utf-8"?>
<sst xmlns="http://schemas.openxmlformats.org/spreadsheetml/2006/main" count="142" uniqueCount="142">
  <si>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</si>
  <si>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</si>
  <si>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</si>
  <si>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</si>
  <si>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</si>
  <si>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</si>
  <si>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</si>
  <si>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</si>
  <si>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</si>
  <si>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</si>
  <si>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</si>
  <si>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</si>
  <si>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</si>
  <si>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</si>
  <si>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</si>
  <si>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</si>
  <si>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Загальний фонд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</si>
  <si>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</si>
  <si>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</si>
  <si>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</si>
  <si>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</si>
  <si>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</si>
  <si>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</si>
  <si>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</si>
  <si>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</si>
  <si>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</si>
  <si>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 рахунок коштів місцевого бюджету</t>
  </si>
  <si>
    <t>1030</t>
  </si>
  <si>
    <t>Надання загальної середньої освіти за рахунок освітньої субвенції</t>
  </si>
  <si>
    <t>1040</t>
  </si>
  <si>
    <t>Надання загальної середньої освіти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</si>
  <si>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</si>
  <si>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</si>
  <si>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</si>
  <si>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</si>
  <si>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1140</t>
  </si>
  <si>
    <t>Інші програми, заклади та заходи у сфері освіти</t>
  </si>
  <si>
    <t>1150</t>
  </si>
  <si>
    <t>Забезпечення діяльності інклюзивно-ресурсних центрів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</si>
  <si>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</si>
  <si>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</si>
  <si>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</si>
  <si>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</si>
  <si>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</si>
  <si>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</si>
  <si>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</si>
  <si>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</si>
  <si>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</si>
  <si>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</si>
  <si>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2110</t>
  </si>
  <si>
    <t>Первинна медична допомога населенню</t>
  </si>
  <si>
    <t>2150</t>
  </si>
  <si>
    <t>Інші програми, заклади та заходи у сфері охорони здоров`я</t>
  </si>
  <si>
    <t>3000</t>
  </si>
  <si>
    <t>Соціальний захист та соціальне забезпечення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</si>
  <si>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</si>
  <si>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</si>
  <si>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</si>
  <si>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</si>
  <si>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</si>
  <si>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</si>
  <si>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</si>
  <si>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</si>
  <si>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</si>
  <si>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</si>
  <si>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</si>
  <si>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</si>
  <si>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</si>
  <si>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</si>
  <si>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</si>
  <si>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</si>
  <si>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</si>
  <si>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</si>
  <si>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</t>
  </si>
  <si>
    <t>Соціальний захист ветеранів війни та праці</t>
  </si>
  <si>
    <t>3240</t>
  </si>
  <si>
    <t>Інші заклади та заходи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</si>
  <si>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</si>
  <si>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</si>
  <si>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</si>
  <si>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</si>
  <si>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</si>
  <si>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</si>
  <si>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</si>
  <si>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</si>
  <si>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</si>
  <si>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</si>
  <si>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5000</t>
  </si>
  <si>
    <t>Фiзична культура i спорт</t>
  </si>
  <si>
    <t>5010</t>
  </si>
  <si>
    <t>Проведення спортивної роботи в регіоні</t>
  </si>
  <si>
    <t>5030</t>
  </si>
  <si>
    <t>Розвиток дитячо-юнацького та резервного спорту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</si>
  <si>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</si>
  <si>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</si>
  <si>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</si>
  <si>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</si>
  <si>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6060</t>
  </si>
  <si>
    <t>Утримання об`єктів соціальної сфери підприємств, що передаються до комунальної власності</t>
  </si>
  <si>
    <t>6070</t>
  </si>
  <si>
    <t>Регулювання цін/тарифів на житлово-комунальні послуги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</si>
  <si>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</si>
  <si>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</si>
  <si>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</si>
  <si>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</si>
  <si>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7410</t>
  </si>
  <si>
    <t>Забезпечення надання послуг з перевезення пасажирів автомобільним транспортом</t>
  </si>
  <si>
    <t>7460</t>
  </si>
  <si>
    <t>Утримання та розвиток автомобільних доріг та дорожньої інфраструктури</t>
  </si>
  <si>
    <t>7640</t>
  </si>
  <si>
    <t>Заходи з енергозбереження</t>
  </si>
  <si>
    <t>7650</t>
  </si>
  <si>
    <t>Проведення експертної грошової оцінки земельної ділянки чи права на неї</t>
  </si>
  <si>
    <t>7680</t>
  </si>
  <si>
    <t>Членські внески до асоціацій органів місцевого самоврядування</t>
  </si>
  <si>
    <t>7690</t>
  </si>
  <si>
    <t>Інша економічна діяльність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</si>
  <si>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</si>
  <si>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</si>
  <si>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</si>
  <si>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</si>
  <si>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</si>
  <si>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</si>
  <si>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8240</t>
  </si>
  <si>
    <t>Заходи та роботи з територіальної оборони</t>
  </si>
  <si>
    <t>8410</t>
  </si>
  <si>
    <t>Фінансова підтримка засобів масової інформації</t>
  </si>
  <si>
    <t>8600</t>
  </si>
  <si>
    <t>Обслуговування місцевого боргу</t>
  </si>
  <si>
    <t>8710</t>
  </si>
  <si>
    <t>Резервний фонд місцевого бюджету</t>
  </si>
  <si>
    <t>9000</t>
  </si>
  <si>
    <t>Міжбюджетні трансферти</t>
  </si>
  <si>
    <t>9110</t>
  </si>
  <si>
    <t>Реверсна дотація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</si>
  <si>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</si>
  <si>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</si>
  <si>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</si>
  <si>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</si>
  <si>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</si>
  <si>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 xml:space="preserve">Виконання бюджету Прилуцької міської територіальноі громади за І півріччя 2022 року    
</t>
  </si>
  <si>
    <t xml:space="preserve">% виконання 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</si>
</sst>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1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3" fillId="0" borderId="0"/>
    <xf numFmtId="0" fontId="14" fillId="0" borderId="6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" fillId="0" borderId="0"/>
    <xf numFmtId="0" fontId="18" fillId="0" borderId="7" applyNumberFormat="0" applyFill="0" applyAlignment="0" applyProtection="0"/>
    <xf numFmtId="0" fontId="19" fillId="3" borderId="0" applyNumberFormat="0" applyBorder="0" applyAlignment="0" applyProtection="0"/>
    <xf numFmtId="0" fontId="4" fillId="23" borderId="9" applyNumberFormat="0" applyFont="0" applyAlignment="0" applyProtection="0"/>
    <xf numFmtId="0" fontId="1" fillId="23" borderId="9" applyNumberFormat="0" applyFont="0" applyAlignment="0" applyProtection="0"/>
    <xf numFmtId="0" fontId="20" fillId="20" borderId="2" applyNumberFormat="0" applyAlignment="0" applyProtection="0"/>
    <xf numFmtId="0" fontId="21" fillId="22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56"/>
    <xf numFmtId="0" fontId="2" fillId="0" borderId="0" xfId="56" applyFont="1" applyAlignment="1">
      <alignment horizontal="center"/>
    </xf>
    <xf numFmtId="0" fontId="3" fillId="0" borderId="10" xfId="56" applyFont="1" applyBorder="1" applyAlignment="1">
      <alignment horizontal="center" vertical="center" wrapText="1"/>
    </xf>
    <xf numFmtId="0" fontId="1" fillId="0" borderId="0" xfId="56" applyAlignment="1">
      <alignment wrapText="1"/>
    </xf>
    <xf numFmtId="0" fontId="1" fillId="0" borderId="0" xfId="56" applyAlignment="1">
      <alignment vertical="center" wrapText="1"/>
    </xf>
    <xf numFmtId="0" fontId="1" fillId="0" borderId="0" xfId="56" applyAlignment="1">
      <alignment horizontal="center"/>
    </xf>
    <xf numFmtId="0" fontId="1" fillId="0" borderId="0" xfId="56" applyAlignment="1">
      <alignment horizontal="center" vertical="center"/>
    </xf>
    <xf numFmtId="0" fontId="1" fillId="0" borderId="10" xfId="56" applyBorder="1" applyAlignment="1">
      <alignment vertical="center" wrapText="1"/>
    </xf>
    <xf numFmtId="0" fontId="1" fillId="24" borderId="10" xfId="56" applyFill="1" applyBorder="1" applyAlignment="1">
      <alignment vertical="center" wrapText="1"/>
    </xf>
    <xf numFmtId="0" fontId="2" fillId="0" borderId="11" xfId="56" applyFont="1" applyBorder="1" applyAlignment="1">
      <alignment horizontal="center"/>
    </xf>
    <xf numFmtId="0" fontId="1" fillId="0" borderId="11" xfId="56" applyBorder="1"/>
    <xf numFmtId="0" fontId="1" fillId="0" borderId="11" xfId="56" applyBorder="1" applyAlignment="1">
      <alignment vertical="center"/>
    </xf>
    <xf numFmtId="0" fontId="2" fillId="0" borderId="10" xfId="56" applyFont="1" applyBorder="1" applyAlignment="1">
      <alignment horizontal="center" vertical="center" wrapText="1"/>
    </xf>
    <xf numFmtId="0" fontId="25" fillId="0" borderId="10" xfId="56" applyFont="1" applyBorder="1" applyAlignment="1">
      <alignment horizontal="center"/>
    </xf>
    <xf numFmtId="0" fontId="1" fillId="24" borderId="10" xfId="56" applyFill="1" applyBorder="1" applyAlignment="1">
      <alignment horizontal="center" vertical="center"/>
    </xf>
    <xf numFmtId="164" fontId="25" fillId="25" borderId="10" xfId="56" applyNumberFormat="1" applyFont="1" applyFill="1" applyBorder="1" applyAlignment="1">
      <alignment horizontal="center" vertical="center"/>
    </xf>
    <xf numFmtId="0" fontId="1" fillId="0" borderId="10" xfId="56" applyBorder="1" applyAlignment="1">
      <alignment horizontal="center" vertical="center"/>
    </xf>
    <xf numFmtId="164" fontId="1" fillId="0" borderId="10" xfId="56" applyNumberFormat="1" applyBorder="1" applyAlignment="1">
      <alignment horizontal="center" vertical="center"/>
    </xf>
    <xf numFmtId="164" fontId="1" fillId="24" borderId="10" xfId="56" applyNumberFormat="1" applyFill="1" applyBorder="1" applyAlignment="1">
      <alignment horizontal="center" vertical="center"/>
    </xf>
    <xf numFmtId="4" fontId="1" fillId="24" borderId="10" xfId="56" applyNumberFormat="1" applyFill="1" applyBorder="1" applyAlignment="1">
      <alignment horizontal="center" vertical="center"/>
    </xf>
    <xf numFmtId="4" fontId="25" fillId="24" borderId="10" xfId="56" applyNumberFormat="1" applyFont="1" applyFill="1" applyBorder="1" applyAlignment="1">
      <alignment horizontal="center" vertical="center"/>
    </xf>
    <xf numFmtId="4" fontId="1" fillId="0" borderId="10" xfId="56" applyNumberFormat="1" applyBorder="1" applyAlignment="1">
      <alignment horizontal="center" vertical="center"/>
    </xf>
    <xf numFmtId="4" fontId="25" fillId="25" borderId="10" xfId="56" applyNumberFormat="1" applyFont="1" applyFill="1" applyBorder="1" applyAlignment="1">
      <alignment horizontal="center" vertical="center"/>
    </xf>
    <xf numFmtId="4" fontId="1" fillId="0" borderId="0" xfId="56" applyNumberFormat="1" applyAlignment="1">
      <alignment horizontal="center" vertical="center"/>
    </xf>
    <xf numFmtId="0" fontId="2" fillId="0" borderId="0" xfId="56" applyFont="1" applyAlignment="1">
      <alignment horizontal="center" wrapText="1"/>
    </xf>
    <xf numFmtId="0" fontId="2" fillId="0" borderId="0" xfId="56" applyFont="1" applyAlignment="1">
      <alignment horizontal="center"/>
    </xf>
  </cellXfs>
  <cellStyles count="6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аголовок 1 2" xfId="46"/>
    <cellStyle name="Заголовок 2 2" xfId="47"/>
    <cellStyle name="Заголовок 3 2" xfId="48"/>
    <cellStyle name="Заголовок 4 2" xfId="49"/>
    <cellStyle name="Звичайний 2" xfId="50"/>
    <cellStyle name="Звичайний 3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" xfId="0" builtinId="0"/>
    <cellStyle name="Обычный 2" xfId="56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30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7"/>
  <sheetViews>
    <sheetView tabSelected="1" topLeftCell="B1" workbookViewId="0">
      <selection activeCell="C5" sqref="C5"/>
    </sheetView>
  </sheetViews>
  <sheetFormatPr defaultRowHeight="12.75"/>
  <cols>
    <col min="1" max="1" width="0" style="1" hidden="1" customWidth="1"/>
    <col min="2" max="2" width="12.7109375" style="6" customWidth="1"/>
    <col min="3" max="3" width="50.7109375" style="4" customWidth="1"/>
    <col min="4" max="4" width="15.7109375" style="6" customWidth="1"/>
    <col min="5" max="5" width="15.42578125" style="6" customWidth="1"/>
    <col min="6" max="7" width="15.7109375" style="6" hidden="1" customWidth="1"/>
    <col min="8" max="8" width="15.7109375" style="6" customWidth="1"/>
    <col min="9" max="16" width="15.7109375" style="6" hidden="1" customWidth="1"/>
    <col min="17" max="17" width="13.42578125" style="6" customWidth="1"/>
    <col min="18" max="16384" width="9.140625" style="1"/>
  </cols>
  <sheetData>
    <row r="2" spans="1:17">
      <c r="B2" s="25" t="s">
        <v>140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>
      <c r="B3" s="26" t="s">
        <v>16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7">
      <c r="H4" s="6" t="s">
        <v>139</v>
      </c>
      <c r="P4" s="6" t="s">
        <v>15</v>
      </c>
    </row>
    <row r="5" spans="1:17" s="2" customFormat="1" ht="45" customHeight="1">
      <c r="A5" s="10"/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13" t="s">
        <v>141</v>
      </c>
    </row>
    <row r="6" spans="1:17">
      <c r="A6" s="11"/>
      <c r="B6" s="3">
        <v>1</v>
      </c>
      <c r="C6" s="3">
        <v>2</v>
      </c>
      <c r="D6" s="3">
        <v>3</v>
      </c>
      <c r="E6" s="3">
        <v>4</v>
      </c>
      <c r="F6" s="3">
        <v>6</v>
      </c>
      <c r="G6" s="3">
        <v>7</v>
      </c>
      <c r="H6" s="3">
        <v>5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14">
        <v>6</v>
      </c>
    </row>
    <row r="7" spans="1:17">
      <c r="A7" s="12">
        <v>1</v>
      </c>
      <c r="B7" s="15" t="s">
        <v>17</v>
      </c>
      <c r="C7" s="9" t="s">
        <v>18</v>
      </c>
      <c r="D7" s="19">
        <v>55134.299999999996</v>
      </c>
      <c r="E7" s="19">
        <v>55134.299999999996</v>
      </c>
      <c r="F7" s="19">
        <v>21602.688980000003</v>
      </c>
      <c r="G7" s="19">
        <v>0</v>
      </c>
      <c r="H7" s="19">
        <v>20555.211660000001</v>
      </c>
      <c r="I7" s="20">
        <v>1047.47732</v>
      </c>
      <c r="J7" s="20">
        <v>1058.3558599999999</v>
      </c>
      <c r="K7" s="21" t="e">
        <f>#REF!-F7</f>
        <v>#REF!</v>
      </c>
      <c r="L7" s="21">
        <f t="shared" ref="L7:L38" si="0">E7-F7</f>
        <v>33531.611019999997</v>
      </c>
      <c r="M7" s="21" t="e">
        <f>IF(#REF!=0,0,(F7/#REF!)*100)</f>
        <v>#REF!</v>
      </c>
      <c r="N7" s="21">
        <f t="shared" ref="N7:N38" si="1">E7-H7</f>
        <v>34579.088339999995</v>
      </c>
      <c r="O7" s="21" t="e">
        <f>#REF!-H7</f>
        <v>#REF!</v>
      </c>
      <c r="P7" s="21" t="e">
        <f>IF(#REF!=0,0,(H7/#REF!)*100)</f>
        <v>#REF!</v>
      </c>
      <c r="Q7" s="16">
        <f>H7/E7*100</f>
        <v>37.282076057916761</v>
      </c>
    </row>
    <row r="8" spans="1:17" ht="42.75" customHeight="1">
      <c r="A8" s="12">
        <v>0</v>
      </c>
      <c r="B8" s="17" t="s">
        <v>19</v>
      </c>
      <c r="C8" s="8" t="s">
        <v>20</v>
      </c>
      <c r="D8" s="18">
        <v>55134.299999999996</v>
      </c>
      <c r="E8" s="18">
        <v>55134.299999999996</v>
      </c>
      <c r="F8" s="18">
        <v>21602.688980000003</v>
      </c>
      <c r="G8" s="18">
        <v>0</v>
      </c>
      <c r="H8" s="18">
        <v>20555.211660000001</v>
      </c>
      <c r="I8" s="22">
        <v>1047.47732</v>
      </c>
      <c r="J8" s="22">
        <v>1058.3558599999999</v>
      </c>
      <c r="K8" s="23" t="e">
        <f>#REF!-F8</f>
        <v>#REF!</v>
      </c>
      <c r="L8" s="23">
        <f t="shared" si="0"/>
        <v>33531.611019999997</v>
      </c>
      <c r="M8" s="23" t="e">
        <f>IF(#REF!=0,0,(F8/#REF!)*100)</f>
        <v>#REF!</v>
      </c>
      <c r="N8" s="23">
        <f t="shared" si="1"/>
        <v>34579.088339999995</v>
      </c>
      <c r="O8" s="23" t="e">
        <f>#REF!-H8</f>
        <v>#REF!</v>
      </c>
      <c r="P8" s="23" t="e">
        <f>IF(#REF!=0,0,(H8/#REF!)*100)</f>
        <v>#REF!</v>
      </c>
      <c r="Q8" s="18">
        <f t="shared" ref="Q8:Q67" si="2">H8/E8*100</f>
        <v>37.282076057916761</v>
      </c>
    </row>
    <row r="9" spans="1:17">
      <c r="A9" s="12">
        <v>1</v>
      </c>
      <c r="B9" s="17" t="s">
        <v>21</v>
      </c>
      <c r="C9" s="8" t="s">
        <v>22</v>
      </c>
      <c r="D9" s="18">
        <v>314424.76399999997</v>
      </c>
      <c r="E9" s="18">
        <v>303536.2193</v>
      </c>
      <c r="F9" s="18">
        <v>149831.95836999992</v>
      </c>
      <c r="G9" s="18">
        <v>0</v>
      </c>
      <c r="H9" s="18">
        <v>143084.27963999999</v>
      </c>
      <c r="I9" s="22">
        <v>6747.6787300000005</v>
      </c>
      <c r="J9" s="22">
        <v>13267.344350000001</v>
      </c>
      <c r="K9" s="23" t="e">
        <f>#REF!-F9</f>
        <v>#REF!</v>
      </c>
      <c r="L9" s="23">
        <f t="shared" si="0"/>
        <v>153704.26093000008</v>
      </c>
      <c r="M9" s="23" t="e">
        <f>IF(#REF!=0,0,(F9/#REF!)*100)</f>
        <v>#REF!</v>
      </c>
      <c r="N9" s="23">
        <f t="shared" si="1"/>
        <v>160451.93966</v>
      </c>
      <c r="O9" s="23" t="e">
        <f>#REF!-H9</f>
        <v>#REF!</v>
      </c>
      <c r="P9" s="23" t="e">
        <f>IF(#REF!=0,0,(H9/#REF!)*100)</f>
        <v>#REF!</v>
      </c>
      <c r="Q9" s="16">
        <f t="shared" si="2"/>
        <v>47.139112416295418</v>
      </c>
    </row>
    <row r="10" spans="1:17">
      <c r="A10" s="12">
        <v>0</v>
      </c>
      <c r="B10" s="17" t="s">
        <v>23</v>
      </c>
      <c r="C10" s="8" t="s">
        <v>24</v>
      </c>
      <c r="D10" s="18">
        <v>93331</v>
      </c>
      <c r="E10" s="18">
        <v>93331</v>
      </c>
      <c r="F10" s="18">
        <v>46057.451839999994</v>
      </c>
      <c r="G10" s="18">
        <v>0</v>
      </c>
      <c r="H10" s="18">
        <v>42296.852719999995</v>
      </c>
      <c r="I10" s="22">
        <v>3760.5991200000003</v>
      </c>
      <c r="J10" s="22">
        <v>3627.2989000000002</v>
      </c>
      <c r="K10" s="23" t="e">
        <f>#REF!-F10</f>
        <v>#REF!</v>
      </c>
      <c r="L10" s="23">
        <f t="shared" si="0"/>
        <v>47273.548160000006</v>
      </c>
      <c r="M10" s="23" t="e">
        <f>IF(#REF!=0,0,(F10/#REF!)*100)</f>
        <v>#REF!</v>
      </c>
      <c r="N10" s="23">
        <f t="shared" si="1"/>
        <v>51034.147280000005</v>
      </c>
      <c r="O10" s="23" t="e">
        <f>#REF!-H10</f>
        <v>#REF!</v>
      </c>
      <c r="P10" s="23" t="e">
        <f>IF(#REF!=0,0,(H10/#REF!)*100)</f>
        <v>#REF!</v>
      </c>
      <c r="Q10" s="18">
        <f t="shared" si="2"/>
        <v>45.319189465450918</v>
      </c>
    </row>
    <row r="11" spans="1:17" ht="25.5">
      <c r="A11" s="12">
        <v>0</v>
      </c>
      <c r="B11" s="17" t="s">
        <v>25</v>
      </c>
      <c r="C11" s="8" t="s">
        <v>26</v>
      </c>
      <c r="D11" s="18">
        <v>67130.728999999992</v>
      </c>
      <c r="E11" s="18">
        <v>67130.728999999992</v>
      </c>
      <c r="F11" s="18">
        <v>25190.200220000002</v>
      </c>
      <c r="G11" s="18">
        <v>0</v>
      </c>
      <c r="H11" s="18">
        <v>23616.341010000004</v>
      </c>
      <c r="I11" s="22">
        <v>1573.8592099999998</v>
      </c>
      <c r="J11" s="22">
        <v>1733.9021099999998</v>
      </c>
      <c r="K11" s="23" t="e">
        <f>#REF!-F11</f>
        <v>#REF!</v>
      </c>
      <c r="L11" s="23">
        <f t="shared" si="0"/>
        <v>41940.528779999993</v>
      </c>
      <c r="M11" s="23" t="e">
        <f>IF(#REF!=0,0,(F11/#REF!)*100)</f>
        <v>#REF!</v>
      </c>
      <c r="N11" s="23">
        <f t="shared" si="1"/>
        <v>43514.387989999988</v>
      </c>
      <c r="O11" s="23" t="e">
        <f>#REF!-H11</f>
        <v>#REF!</v>
      </c>
      <c r="P11" s="23" t="e">
        <f>IF(#REF!=0,0,(H11/#REF!)*100)</f>
        <v>#REF!</v>
      </c>
      <c r="Q11" s="18">
        <f t="shared" si="2"/>
        <v>35.179628408325506</v>
      </c>
    </row>
    <row r="12" spans="1:17" ht="25.5">
      <c r="A12" s="12">
        <v>0</v>
      </c>
      <c r="B12" s="17" t="s">
        <v>27</v>
      </c>
      <c r="C12" s="8" t="s">
        <v>28</v>
      </c>
      <c r="D12" s="18">
        <v>109132</v>
      </c>
      <c r="E12" s="18">
        <v>98218.8</v>
      </c>
      <c r="F12" s="18">
        <v>57525.914130000005</v>
      </c>
      <c r="G12" s="18">
        <v>0</v>
      </c>
      <c r="H12" s="18">
        <v>57525.914130000005</v>
      </c>
      <c r="I12" s="22">
        <v>0</v>
      </c>
      <c r="J12" s="22">
        <v>6492.2667799999999</v>
      </c>
      <c r="K12" s="23" t="e">
        <f>#REF!-F12</f>
        <v>#REF!</v>
      </c>
      <c r="L12" s="23">
        <f t="shared" si="0"/>
        <v>40692.885869999998</v>
      </c>
      <c r="M12" s="23" t="e">
        <f>IF(#REF!=0,0,(F12/#REF!)*100)</f>
        <v>#REF!</v>
      </c>
      <c r="N12" s="23">
        <f t="shared" si="1"/>
        <v>40692.885869999998</v>
      </c>
      <c r="O12" s="23" t="e">
        <f>#REF!-H12</f>
        <v>#REF!</v>
      </c>
      <c r="P12" s="23" t="e">
        <f>IF(#REF!=0,0,(H12/#REF!)*100)</f>
        <v>#REF!</v>
      </c>
      <c r="Q12" s="18">
        <f t="shared" si="2"/>
        <v>58.569147790443374</v>
      </c>
    </row>
    <row r="13" spans="1:17" ht="63.75">
      <c r="A13" s="12">
        <v>0</v>
      </c>
      <c r="B13" s="17" t="s">
        <v>29</v>
      </c>
      <c r="C13" s="8" t="s">
        <v>30</v>
      </c>
      <c r="D13" s="18">
        <v>0</v>
      </c>
      <c r="E13" s="18">
        <v>171.83529999999999</v>
      </c>
      <c r="F13" s="18">
        <v>171.83529999999999</v>
      </c>
      <c r="G13" s="18">
        <v>0</v>
      </c>
      <c r="H13" s="18">
        <v>171.83529999999999</v>
      </c>
      <c r="I13" s="22">
        <v>0</v>
      </c>
      <c r="J13" s="22">
        <v>0</v>
      </c>
      <c r="K13" s="23" t="e">
        <f>#REF!-F13</f>
        <v>#REF!</v>
      </c>
      <c r="L13" s="23">
        <f t="shared" si="0"/>
        <v>0</v>
      </c>
      <c r="M13" s="23" t="e">
        <f>IF(#REF!=0,0,(F13/#REF!)*100)</f>
        <v>#REF!</v>
      </c>
      <c r="N13" s="23">
        <f t="shared" si="1"/>
        <v>0</v>
      </c>
      <c r="O13" s="23" t="e">
        <f>#REF!-H13</f>
        <v>#REF!</v>
      </c>
      <c r="P13" s="23" t="e">
        <f>IF(#REF!=0,0,(H13/#REF!)*100)</f>
        <v>#REF!</v>
      </c>
      <c r="Q13" s="18">
        <f t="shared" si="2"/>
        <v>100</v>
      </c>
    </row>
    <row r="14" spans="1:17" ht="36.75" customHeight="1">
      <c r="A14" s="12">
        <v>0</v>
      </c>
      <c r="B14" s="17" t="s">
        <v>31</v>
      </c>
      <c r="C14" s="8" t="s">
        <v>32</v>
      </c>
      <c r="D14" s="18">
        <v>16640.599999999999</v>
      </c>
      <c r="E14" s="18">
        <v>16640.599999999999</v>
      </c>
      <c r="F14" s="18">
        <v>8340.6354499999979</v>
      </c>
      <c r="G14" s="18">
        <v>0</v>
      </c>
      <c r="H14" s="18">
        <v>7315.8466500000013</v>
      </c>
      <c r="I14" s="22">
        <v>1024.7888</v>
      </c>
      <c r="J14" s="22">
        <v>1025.31483</v>
      </c>
      <c r="K14" s="23" t="e">
        <f>#REF!-F14</f>
        <v>#REF!</v>
      </c>
      <c r="L14" s="23">
        <f t="shared" si="0"/>
        <v>8299.9645500000006</v>
      </c>
      <c r="M14" s="23" t="e">
        <f>IF(#REF!=0,0,(F14/#REF!)*100)</f>
        <v>#REF!</v>
      </c>
      <c r="N14" s="23">
        <f t="shared" si="1"/>
        <v>9324.7533499999972</v>
      </c>
      <c r="O14" s="23" t="e">
        <f>#REF!-H14</f>
        <v>#REF!</v>
      </c>
      <c r="P14" s="23" t="e">
        <f>IF(#REF!=0,0,(H14/#REF!)*100)</f>
        <v>#REF!</v>
      </c>
      <c r="Q14" s="18">
        <f t="shared" si="2"/>
        <v>43.963839344735177</v>
      </c>
    </row>
    <row r="15" spans="1:17" ht="26.25" customHeight="1">
      <c r="A15" s="12">
        <v>0</v>
      </c>
      <c r="B15" s="17" t="s">
        <v>33</v>
      </c>
      <c r="C15" s="8" t="s">
        <v>34</v>
      </c>
      <c r="D15" s="18">
        <v>19397</v>
      </c>
      <c r="E15" s="18">
        <v>19397</v>
      </c>
      <c r="F15" s="18">
        <v>8948.3209100000004</v>
      </c>
      <c r="G15" s="18">
        <v>0</v>
      </c>
      <c r="H15" s="18">
        <v>8948.3209100000004</v>
      </c>
      <c r="I15" s="22">
        <v>0</v>
      </c>
      <c r="J15" s="22">
        <v>0</v>
      </c>
      <c r="K15" s="23" t="e">
        <f>#REF!-F15</f>
        <v>#REF!</v>
      </c>
      <c r="L15" s="23">
        <f t="shared" si="0"/>
        <v>10448.67909</v>
      </c>
      <c r="M15" s="23" t="e">
        <f>IF(#REF!=0,0,(F15/#REF!)*100)</f>
        <v>#REF!</v>
      </c>
      <c r="N15" s="23">
        <f t="shared" si="1"/>
        <v>10448.67909</v>
      </c>
      <c r="O15" s="23" t="e">
        <f>#REF!-H15</f>
        <v>#REF!</v>
      </c>
      <c r="P15" s="23" t="e">
        <f>IF(#REF!=0,0,(H15/#REF!)*100)</f>
        <v>#REF!</v>
      </c>
      <c r="Q15" s="18">
        <f t="shared" si="2"/>
        <v>46.132499407124818</v>
      </c>
    </row>
    <row r="16" spans="1:17">
      <c r="A16" s="12">
        <v>0</v>
      </c>
      <c r="B16" s="17" t="s">
        <v>35</v>
      </c>
      <c r="C16" s="8" t="s">
        <v>36</v>
      </c>
      <c r="D16" s="18">
        <v>5192.9350000000013</v>
      </c>
      <c r="E16" s="18">
        <v>5192.9350000000013</v>
      </c>
      <c r="F16" s="18">
        <v>2115.7432599999993</v>
      </c>
      <c r="G16" s="18">
        <v>0</v>
      </c>
      <c r="H16" s="18">
        <v>1886.2656899999997</v>
      </c>
      <c r="I16" s="22">
        <v>229.47757000000001</v>
      </c>
      <c r="J16" s="22">
        <v>229.60769999999999</v>
      </c>
      <c r="K16" s="23" t="e">
        <f>#REF!-F16</f>
        <v>#REF!</v>
      </c>
      <c r="L16" s="23">
        <f t="shared" si="0"/>
        <v>3077.191740000002</v>
      </c>
      <c r="M16" s="23" t="e">
        <f>IF(#REF!=0,0,(F16/#REF!)*100)</f>
        <v>#REF!</v>
      </c>
      <c r="N16" s="23">
        <f t="shared" si="1"/>
        <v>3306.6693100000016</v>
      </c>
      <c r="O16" s="23" t="e">
        <f>#REF!-H16</f>
        <v>#REF!</v>
      </c>
      <c r="P16" s="23" t="e">
        <f>IF(#REF!=0,0,(H16/#REF!)*100)</f>
        <v>#REF!</v>
      </c>
      <c r="Q16" s="18">
        <f t="shared" si="2"/>
        <v>36.32369151549171</v>
      </c>
    </row>
    <row r="17" spans="1:17" ht="24.75" customHeight="1">
      <c r="A17" s="12">
        <v>0</v>
      </c>
      <c r="B17" s="17" t="s">
        <v>37</v>
      </c>
      <c r="C17" s="8" t="s">
        <v>38</v>
      </c>
      <c r="D17" s="18">
        <v>1015.8199999999999</v>
      </c>
      <c r="E17" s="18">
        <v>916.74</v>
      </c>
      <c r="F17" s="18">
        <v>539.72882000000004</v>
      </c>
      <c r="G17" s="18">
        <v>0</v>
      </c>
      <c r="H17" s="18">
        <v>471.20567</v>
      </c>
      <c r="I17" s="22">
        <v>68.523150000000001</v>
      </c>
      <c r="J17" s="22">
        <v>68.523150000000001</v>
      </c>
      <c r="K17" s="23" t="e">
        <f>#REF!-F17</f>
        <v>#REF!</v>
      </c>
      <c r="L17" s="23">
        <f t="shared" si="0"/>
        <v>377.01117999999997</v>
      </c>
      <c r="M17" s="23" t="e">
        <f>IF(#REF!=0,0,(F17/#REF!)*100)</f>
        <v>#REF!</v>
      </c>
      <c r="N17" s="23">
        <f t="shared" si="1"/>
        <v>445.53433000000001</v>
      </c>
      <c r="O17" s="23" t="e">
        <f>#REF!-H17</f>
        <v>#REF!</v>
      </c>
      <c r="P17" s="23" t="e">
        <f>IF(#REF!=0,0,(H17/#REF!)*100)</f>
        <v>#REF!</v>
      </c>
      <c r="Q17" s="18">
        <f t="shared" si="2"/>
        <v>51.400142897659094</v>
      </c>
    </row>
    <row r="18" spans="1:17" ht="25.5">
      <c r="A18" s="12">
        <v>0</v>
      </c>
      <c r="B18" s="17" t="s">
        <v>39</v>
      </c>
      <c r="C18" s="8" t="s">
        <v>40</v>
      </c>
      <c r="D18" s="18">
        <v>2103.4</v>
      </c>
      <c r="E18" s="18">
        <v>2103.4</v>
      </c>
      <c r="F18" s="18">
        <v>928.30475999999999</v>
      </c>
      <c r="G18" s="18">
        <v>0</v>
      </c>
      <c r="H18" s="18">
        <v>837.87387999999999</v>
      </c>
      <c r="I18" s="22">
        <v>90.430880000000002</v>
      </c>
      <c r="J18" s="22">
        <v>90.430880000000002</v>
      </c>
      <c r="K18" s="23" t="e">
        <f>#REF!-F18</f>
        <v>#REF!</v>
      </c>
      <c r="L18" s="23">
        <f t="shared" si="0"/>
        <v>1175.0952400000001</v>
      </c>
      <c r="M18" s="23" t="e">
        <f>IF(#REF!=0,0,(F18/#REF!)*100)</f>
        <v>#REF!</v>
      </c>
      <c r="N18" s="23">
        <f t="shared" si="1"/>
        <v>1265.52612</v>
      </c>
      <c r="O18" s="23" t="e">
        <f>#REF!-H18</f>
        <v>#REF!</v>
      </c>
      <c r="P18" s="23" t="e">
        <f>IF(#REF!=0,0,(H18/#REF!)*100)</f>
        <v>#REF!</v>
      </c>
      <c r="Q18" s="18">
        <f t="shared" si="2"/>
        <v>39.834262622420837</v>
      </c>
    </row>
    <row r="19" spans="1:17" ht="38.25">
      <c r="A19" s="12">
        <v>0</v>
      </c>
      <c r="B19" s="17" t="s">
        <v>41</v>
      </c>
      <c r="C19" s="8" t="s">
        <v>42</v>
      </c>
      <c r="D19" s="18">
        <v>481.28000000000003</v>
      </c>
      <c r="E19" s="18">
        <v>433.18</v>
      </c>
      <c r="F19" s="18">
        <v>13.82368</v>
      </c>
      <c r="G19" s="18">
        <v>0</v>
      </c>
      <c r="H19" s="18">
        <v>13.82368</v>
      </c>
      <c r="I19" s="22">
        <v>0</v>
      </c>
      <c r="J19" s="22">
        <v>0</v>
      </c>
      <c r="K19" s="23" t="e">
        <f>#REF!-F19</f>
        <v>#REF!</v>
      </c>
      <c r="L19" s="23">
        <f t="shared" si="0"/>
        <v>419.35631999999998</v>
      </c>
      <c r="M19" s="23" t="e">
        <f>IF(#REF!=0,0,(F19/#REF!)*100)</f>
        <v>#REF!</v>
      </c>
      <c r="N19" s="23">
        <f t="shared" si="1"/>
        <v>419.35631999999998</v>
      </c>
      <c r="O19" s="23" t="e">
        <f>#REF!-H19</f>
        <v>#REF!</v>
      </c>
      <c r="P19" s="23" t="e">
        <f>IF(#REF!=0,0,(H19/#REF!)*100)</f>
        <v>#REF!</v>
      </c>
      <c r="Q19" s="18">
        <f t="shared" si="2"/>
        <v>3.1912091971005121</v>
      </c>
    </row>
    <row r="20" spans="1:17">
      <c r="A20" s="12">
        <v>1</v>
      </c>
      <c r="B20" s="17" t="s">
        <v>43</v>
      </c>
      <c r="C20" s="8" t="s">
        <v>44</v>
      </c>
      <c r="D20" s="18">
        <v>25704.9</v>
      </c>
      <c r="E20" s="18">
        <v>30904.9</v>
      </c>
      <c r="F20" s="18">
        <v>18485.691649999997</v>
      </c>
      <c r="G20" s="18">
        <v>0</v>
      </c>
      <c r="H20" s="18">
        <v>18412.209709999999</v>
      </c>
      <c r="I20" s="22">
        <v>73.481940000000009</v>
      </c>
      <c r="J20" s="22">
        <v>125.58590000000001</v>
      </c>
      <c r="K20" s="23" t="e">
        <f>#REF!-F20</f>
        <v>#REF!</v>
      </c>
      <c r="L20" s="23">
        <f t="shared" si="0"/>
        <v>12419.208350000004</v>
      </c>
      <c r="M20" s="23" t="e">
        <f>IF(#REF!=0,0,(F20/#REF!)*100)</f>
        <v>#REF!</v>
      </c>
      <c r="N20" s="23">
        <f t="shared" si="1"/>
        <v>12492.690290000002</v>
      </c>
      <c r="O20" s="23" t="e">
        <f>#REF!-H20</f>
        <v>#REF!</v>
      </c>
      <c r="P20" s="23" t="e">
        <f>IF(#REF!=0,0,(H20/#REF!)*100)</f>
        <v>#REF!</v>
      </c>
      <c r="Q20" s="16">
        <f t="shared" si="2"/>
        <v>59.57699170681672</v>
      </c>
    </row>
    <row r="21" spans="1:17" ht="25.5">
      <c r="A21" s="12">
        <v>0</v>
      </c>
      <c r="B21" s="17" t="s">
        <v>45</v>
      </c>
      <c r="C21" s="8" t="s">
        <v>46</v>
      </c>
      <c r="D21" s="18">
        <v>19105.5</v>
      </c>
      <c r="E21" s="18">
        <v>24305.5</v>
      </c>
      <c r="F21" s="18">
        <v>14932.03025</v>
      </c>
      <c r="G21" s="18">
        <v>0</v>
      </c>
      <c r="H21" s="18">
        <v>14881.143340000001</v>
      </c>
      <c r="I21" s="22">
        <v>50.886910000000007</v>
      </c>
      <c r="J21" s="22">
        <v>40.325589999999998</v>
      </c>
      <c r="K21" s="23" t="e">
        <f>#REF!-F21</f>
        <v>#REF!</v>
      </c>
      <c r="L21" s="23">
        <f t="shared" si="0"/>
        <v>9373.4697500000002</v>
      </c>
      <c r="M21" s="23" t="e">
        <f>IF(#REF!=0,0,(F21/#REF!)*100)</f>
        <v>#REF!</v>
      </c>
      <c r="N21" s="23">
        <f t="shared" si="1"/>
        <v>9424.3566599999995</v>
      </c>
      <c r="O21" s="23" t="e">
        <f>#REF!-H21</f>
        <v>#REF!</v>
      </c>
      <c r="P21" s="23" t="e">
        <f>IF(#REF!=0,0,(H21/#REF!)*100)</f>
        <v>#REF!</v>
      </c>
      <c r="Q21" s="18">
        <f t="shared" si="2"/>
        <v>61.225415399806629</v>
      </c>
    </row>
    <row r="22" spans="1:17">
      <c r="A22" s="12">
        <v>0</v>
      </c>
      <c r="B22" s="17" t="s">
        <v>47</v>
      </c>
      <c r="C22" s="8" t="s">
        <v>48</v>
      </c>
      <c r="D22" s="18">
        <v>423.40000000000003</v>
      </c>
      <c r="E22" s="18">
        <v>423.40000000000003</v>
      </c>
      <c r="F22" s="18">
        <v>225.47936999999999</v>
      </c>
      <c r="G22" s="18">
        <v>0</v>
      </c>
      <c r="H22" s="18">
        <v>225.47936999999999</v>
      </c>
      <c r="I22" s="22">
        <v>0</v>
      </c>
      <c r="J22" s="22">
        <v>0</v>
      </c>
      <c r="K22" s="23" t="e">
        <f>#REF!-F22</f>
        <v>#REF!</v>
      </c>
      <c r="L22" s="23">
        <f t="shared" si="0"/>
        <v>197.92063000000005</v>
      </c>
      <c r="M22" s="23" t="e">
        <f>IF(#REF!=0,0,(F22/#REF!)*100)</f>
        <v>#REF!</v>
      </c>
      <c r="N22" s="23">
        <f t="shared" si="1"/>
        <v>197.92063000000005</v>
      </c>
      <c r="O22" s="23" t="e">
        <f>#REF!-H22</f>
        <v>#REF!</v>
      </c>
      <c r="P22" s="23" t="e">
        <f>IF(#REF!=0,0,(H22/#REF!)*100)</f>
        <v>#REF!</v>
      </c>
      <c r="Q22" s="18">
        <f t="shared" si="2"/>
        <v>53.254456778460082</v>
      </c>
    </row>
    <row r="23" spans="1:17">
      <c r="A23" s="12">
        <v>0</v>
      </c>
      <c r="B23" s="17" t="s">
        <v>49</v>
      </c>
      <c r="C23" s="8" t="s">
        <v>50</v>
      </c>
      <c r="D23" s="18">
        <v>2078</v>
      </c>
      <c r="E23" s="18">
        <v>2078</v>
      </c>
      <c r="F23" s="18">
        <v>349.93665000000004</v>
      </c>
      <c r="G23" s="18">
        <v>0</v>
      </c>
      <c r="H23" s="18">
        <v>327.34161999999998</v>
      </c>
      <c r="I23" s="22">
        <v>22.595029999999998</v>
      </c>
      <c r="J23" s="22">
        <v>0</v>
      </c>
      <c r="K23" s="23" t="e">
        <f>#REF!-F23</f>
        <v>#REF!</v>
      </c>
      <c r="L23" s="23">
        <f t="shared" si="0"/>
        <v>1728.0633499999999</v>
      </c>
      <c r="M23" s="23" t="e">
        <f>IF(#REF!=0,0,(F23/#REF!)*100)</f>
        <v>#REF!</v>
      </c>
      <c r="N23" s="23">
        <f t="shared" si="1"/>
        <v>1750.6583800000001</v>
      </c>
      <c r="O23" s="23" t="e">
        <f>#REF!-H23</f>
        <v>#REF!</v>
      </c>
      <c r="P23" s="23" t="e">
        <f>IF(#REF!=0,0,(H23/#REF!)*100)</f>
        <v>#REF!</v>
      </c>
      <c r="Q23" s="18">
        <f t="shared" si="2"/>
        <v>15.752724735322424</v>
      </c>
    </row>
    <row r="24" spans="1:17" ht="25.5">
      <c r="A24" s="12">
        <v>0</v>
      </c>
      <c r="B24" s="17" t="s">
        <v>51</v>
      </c>
      <c r="C24" s="8" t="s">
        <v>52</v>
      </c>
      <c r="D24" s="18">
        <v>4098</v>
      </c>
      <c r="E24" s="18">
        <v>4098</v>
      </c>
      <c r="F24" s="18">
        <v>2978.2453799999998</v>
      </c>
      <c r="G24" s="18">
        <v>0</v>
      </c>
      <c r="H24" s="18">
        <v>2978.2453799999998</v>
      </c>
      <c r="I24" s="22">
        <v>0</v>
      </c>
      <c r="J24" s="22">
        <v>85.260310000000004</v>
      </c>
      <c r="K24" s="23" t="e">
        <f>#REF!-F24</f>
        <v>#REF!</v>
      </c>
      <c r="L24" s="23">
        <f t="shared" si="0"/>
        <v>1119.7546200000002</v>
      </c>
      <c r="M24" s="23" t="e">
        <f>IF(#REF!=0,0,(F24/#REF!)*100)</f>
        <v>#REF!</v>
      </c>
      <c r="N24" s="23">
        <f t="shared" si="1"/>
        <v>1119.7546200000002</v>
      </c>
      <c r="O24" s="23" t="e">
        <f>#REF!-H24</f>
        <v>#REF!</v>
      </c>
      <c r="P24" s="23" t="e">
        <f>IF(#REF!=0,0,(H24/#REF!)*100)</f>
        <v>#REF!</v>
      </c>
      <c r="Q24" s="18">
        <f t="shared" si="2"/>
        <v>72.675582723279646</v>
      </c>
    </row>
    <row r="25" spans="1:17">
      <c r="A25" s="12">
        <v>1</v>
      </c>
      <c r="B25" s="17" t="s">
        <v>53</v>
      </c>
      <c r="C25" s="8" t="s">
        <v>54</v>
      </c>
      <c r="D25" s="18">
        <v>25353.699999999997</v>
      </c>
      <c r="E25" s="18">
        <v>26353.7</v>
      </c>
      <c r="F25" s="18">
        <v>10331.58965</v>
      </c>
      <c r="G25" s="18">
        <v>0</v>
      </c>
      <c r="H25" s="18">
        <v>10327.05975</v>
      </c>
      <c r="I25" s="22">
        <v>4.5298999999999996</v>
      </c>
      <c r="J25" s="22">
        <v>1.8468</v>
      </c>
      <c r="K25" s="23" t="e">
        <f>#REF!-F25</f>
        <v>#REF!</v>
      </c>
      <c r="L25" s="23">
        <f t="shared" si="0"/>
        <v>16022.110350000001</v>
      </c>
      <c r="M25" s="23" t="e">
        <f>IF(#REF!=0,0,(F25/#REF!)*100)</f>
        <v>#REF!</v>
      </c>
      <c r="N25" s="23">
        <f t="shared" si="1"/>
        <v>16026.64025</v>
      </c>
      <c r="O25" s="23" t="e">
        <f>#REF!-H25</f>
        <v>#REF!</v>
      </c>
      <c r="P25" s="23" t="e">
        <f>IF(#REF!=0,0,(H25/#REF!)*100)</f>
        <v>#REF!</v>
      </c>
      <c r="Q25" s="16">
        <f t="shared" si="2"/>
        <v>39.18637515794746</v>
      </c>
    </row>
    <row r="26" spans="1:17" ht="51">
      <c r="A26" s="12">
        <v>0</v>
      </c>
      <c r="B26" s="17" t="s">
        <v>55</v>
      </c>
      <c r="C26" s="8" t="s">
        <v>56</v>
      </c>
      <c r="D26" s="18">
        <v>2984.1</v>
      </c>
      <c r="E26" s="18">
        <v>2984.1</v>
      </c>
      <c r="F26" s="18">
        <v>653.45382000000006</v>
      </c>
      <c r="G26" s="18">
        <v>0</v>
      </c>
      <c r="H26" s="18">
        <v>653.45382000000006</v>
      </c>
      <c r="I26" s="22">
        <v>0</v>
      </c>
      <c r="J26" s="22">
        <v>0</v>
      </c>
      <c r="K26" s="23" t="e">
        <f>#REF!-F26</f>
        <v>#REF!</v>
      </c>
      <c r="L26" s="23">
        <f t="shared" si="0"/>
        <v>2330.6461799999997</v>
      </c>
      <c r="M26" s="23" t="e">
        <f>IF(#REF!=0,0,(F26/#REF!)*100)</f>
        <v>#REF!</v>
      </c>
      <c r="N26" s="23">
        <f t="shared" si="1"/>
        <v>2330.6461799999997</v>
      </c>
      <c r="O26" s="23" t="e">
        <f>#REF!-H26</f>
        <v>#REF!</v>
      </c>
      <c r="P26" s="23" t="e">
        <f>IF(#REF!=0,0,(H26/#REF!)*100)</f>
        <v>#REF!</v>
      </c>
      <c r="Q26" s="18">
        <f t="shared" si="2"/>
        <v>21.897852618880069</v>
      </c>
    </row>
    <row r="27" spans="1:17" ht="25.5">
      <c r="A27" s="12">
        <v>0</v>
      </c>
      <c r="B27" s="17" t="s">
        <v>57</v>
      </c>
      <c r="C27" s="8" t="s">
        <v>58</v>
      </c>
      <c r="D27" s="18">
        <v>77.8</v>
      </c>
      <c r="E27" s="18">
        <v>77.8</v>
      </c>
      <c r="F27" s="18">
        <v>4.7969999999999997</v>
      </c>
      <c r="G27" s="18">
        <v>0</v>
      </c>
      <c r="H27" s="18">
        <v>4.7969999999999997</v>
      </c>
      <c r="I27" s="22">
        <v>0</v>
      </c>
      <c r="J27" s="22">
        <v>0</v>
      </c>
      <c r="K27" s="23" t="e">
        <f>#REF!-F27</f>
        <v>#REF!</v>
      </c>
      <c r="L27" s="23">
        <f t="shared" si="0"/>
        <v>73.003</v>
      </c>
      <c r="M27" s="23" t="e">
        <f>IF(#REF!=0,0,(F27/#REF!)*100)</f>
        <v>#REF!</v>
      </c>
      <c r="N27" s="23">
        <f t="shared" si="1"/>
        <v>73.003</v>
      </c>
      <c r="O27" s="23" t="e">
        <f>#REF!-H27</f>
        <v>#REF!</v>
      </c>
      <c r="P27" s="23" t="e">
        <f>IF(#REF!=0,0,(H27/#REF!)*100)</f>
        <v>#REF!</v>
      </c>
      <c r="Q27" s="18">
        <f t="shared" si="2"/>
        <v>6.1658097686375317</v>
      </c>
    </row>
    <row r="28" spans="1:17" ht="25.5">
      <c r="A28" s="12">
        <v>0</v>
      </c>
      <c r="B28" s="17" t="s">
        <v>59</v>
      </c>
      <c r="C28" s="8" t="s">
        <v>60</v>
      </c>
      <c r="D28" s="18">
        <v>398</v>
      </c>
      <c r="E28" s="18">
        <v>398</v>
      </c>
      <c r="F28" s="18">
        <v>0</v>
      </c>
      <c r="G28" s="18">
        <v>0</v>
      </c>
      <c r="H28" s="18">
        <v>0</v>
      </c>
      <c r="I28" s="22">
        <v>0</v>
      </c>
      <c r="J28" s="22">
        <v>0</v>
      </c>
      <c r="K28" s="23" t="e">
        <f>#REF!-F28</f>
        <v>#REF!</v>
      </c>
      <c r="L28" s="23">
        <f t="shared" si="0"/>
        <v>398</v>
      </c>
      <c r="M28" s="23" t="e">
        <f>IF(#REF!=0,0,(F28/#REF!)*100)</f>
        <v>#REF!</v>
      </c>
      <c r="N28" s="23">
        <f t="shared" si="1"/>
        <v>398</v>
      </c>
      <c r="O28" s="23" t="e">
        <f>#REF!-H28</f>
        <v>#REF!</v>
      </c>
      <c r="P28" s="23" t="e">
        <f>IF(#REF!=0,0,(H28/#REF!)*100)</f>
        <v>#REF!</v>
      </c>
      <c r="Q28" s="18">
        <f t="shared" si="2"/>
        <v>0</v>
      </c>
    </row>
    <row r="29" spans="1:17" ht="53.25" customHeight="1">
      <c r="A29" s="12">
        <v>0</v>
      </c>
      <c r="B29" s="17" t="s">
        <v>61</v>
      </c>
      <c r="C29" s="8" t="s">
        <v>62</v>
      </c>
      <c r="D29" s="18">
        <v>14875.700000000003</v>
      </c>
      <c r="E29" s="18">
        <v>14875.700000000003</v>
      </c>
      <c r="F29" s="18">
        <v>6627.8560899999993</v>
      </c>
      <c r="G29" s="18">
        <v>0</v>
      </c>
      <c r="H29" s="18">
        <v>6626.0092899999991</v>
      </c>
      <c r="I29" s="22">
        <v>1.8468</v>
      </c>
      <c r="J29" s="22">
        <v>1.8468</v>
      </c>
      <c r="K29" s="23" t="e">
        <f>#REF!-F29</f>
        <v>#REF!</v>
      </c>
      <c r="L29" s="23">
        <f t="shared" si="0"/>
        <v>8247.8439100000032</v>
      </c>
      <c r="M29" s="23" t="e">
        <f>IF(#REF!=0,0,(F29/#REF!)*100)</f>
        <v>#REF!</v>
      </c>
      <c r="N29" s="23">
        <f t="shared" si="1"/>
        <v>8249.6907100000026</v>
      </c>
      <c r="O29" s="23" t="e">
        <f>#REF!-H29</f>
        <v>#REF!</v>
      </c>
      <c r="P29" s="23" t="e">
        <f>IF(#REF!=0,0,(H29/#REF!)*100)</f>
        <v>#REF!</v>
      </c>
      <c r="Q29" s="18">
        <f t="shared" si="2"/>
        <v>44.542504151065145</v>
      </c>
    </row>
    <row r="30" spans="1:17" ht="25.5">
      <c r="A30" s="12">
        <v>0</v>
      </c>
      <c r="B30" s="17" t="s">
        <v>63</v>
      </c>
      <c r="C30" s="8" t="s">
        <v>64</v>
      </c>
      <c r="D30" s="18">
        <v>2323.7999999999997</v>
      </c>
      <c r="E30" s="18">
        <v>2323.8000000000002</v>
      </c>
      <c r="F30" s="18">
        <v>983.39796999999987</v>
      </c>
      <c r="G30" s="18">
        <v>0</v>
      </c>
      <c r="H30" s="18">
        <v>983.39796999999987</v>
      </c>
      <c r="I30" s="22">
        <v>0</v>
      </c>
      <c r="J30" s="22">
        <v>0</v>
      </c>
      <c r="K30" s="23" t="e">
        <f>#REF!-F30</f>
        <v>#REF!</v>
      </c>
      <c r="L30" s="23">
        <f t="shared" si="0"/>
        <v>1340.4020300000002</v>
      </c>
      <c r="M30" s="23" t="e">
        <f>IF(#REF!=0,0,(F30/#REF!)*100)</f>
        <v>#REF!</v>
      </c>
      <c r="N30" s="23">
        <f t="shared" si="1"/>
        <v>1340.4020300000002</v>
      </c>
      <c r="O30" s="23" t="e">
        <f>#REF!-H30</f>
        <v>#REF!</v>
      </c>
      <c r="P30" s="23" t="e">
        <f>IF(#REF!=0,0,(H30/#REF!)*100)</f>
        <v>#REF!</v>
      </c>
      <c r="Q30" s="18">
        <f t="shared" si="2"/>
        <v>42.318528702986477</v>
      </c>
    </row>
    <row r="31" spans="1:17">
      <c r="A31" s="12">
        <v>0</v>
      </c>
      <c r="B31" s="17" t="s">
        <v>65</v>
      </c>
      <c r="C31" s="8" t="s">
        <v>66</v>
      </c>
      <c r="D31" s="18">
        <v>210</v>
      </c>
      <c r="E31" s="18">
        <v>210</v>
      </c>
      <c r="F31" s="18">
        <v>0</v>
      </c>
      <c r="G31" s="18">
        <v>0</v>
      </c>
      <c r="H31" s="18">
        <v>0</v>
      </c>
      <c r="I31" s="22">
        <v>0</v>
      </c>
      <c r="J31" s="22">
        <v>0</v>
      </c>
      <c r="K31" s="23" t="e">
        <f>#REF!-F31</f>
        <v>#REF!</v>
      </c>
      <c r="L31" s="23">
        <f t="shared" si="0"/>
        <v>210</v>
      </c>
      <c r="M31" s="23" t="e">
        <f>IF(#REF!=0,0,(F31/#REF!)*100)</f>
        <v>#REF!</v>
      </c>
      <c r="N31" s="23">
        <f t="shared" si="1"/>
        <v>210</v>
      </c>
      <c r="O31" s="23" t="e">
        <f>#REF!-H31</f>
        <v>#REF!</v>
      </c>
      <c r="P31" s="23" t="e">
        <f>IF(#REF!=0,0,(H31/#REF!)*100)</f>
        <v>#REF!</v>
      </c>
      <c r="Q31" s="18">
        <f t="shared" si="2"/>
        <v>0</v>
      </c>
    </row>
    <row r="32" spans="1:17" ht="51">
      <c r="A32" s="12">
        <v>0</v>
      </c>
      <c r="B32" s="17" t="s">
        <v>67</v>
      </c>
      <c r="C32" s="8" t="s">
        <v>68</v>
      </c>
      <c r="D32" s="18">
        <v>48.6</v>
      </c>
      <c r="E32" s="18">
        <v>48.6</v>
      </c>
      <c r="F32" s="18">
        <v>0</v>
      </c>
      <c r="G32" s="18">
        <v>0</v>
      </c>
      <c r="H32" s="18">
        <v>0</v>
      </c>
      <c r="I32" s="22">
        <v>0</v>
      </c>
      <c r="J32" s="22">
        <v>0</v>
      </c>
      <c r="K32" s="23" t="e">
        <f>#REF!-F32</f>
        <v>#REF!</v>
      </c>
      <c r="L32" s="23">
        <f t="shared" si="0"/>
        <v>48.6</v>
      </c>
      <c r="M32" s="23" t="e">
        <f>IF(#REF!=0,0,(F32/#REF!)*100)</f>
        <v>#REF!</v>
      </c>
      <c r="N32" s="23">
        <f t="shared" si="1"/>
        <v>48.6</v>
      </c>
      <c r="O32" s="23" t="e">
        <f>#REF!-H32</f>
        <v>#REF!</v>
      </c>
      <c r="P32" s="23" t="e">
        <f>IF(#REF!=0,0,(H32/#REF!)*100)</f>
        <v>#REF!</v>
      </c>
      <c r="Q32" s="18">
        <f t="shared" si="2"/>
        <v>0</v>
      </c>
    </row>
    <row r="33" spans="1:17" ht="63.75">
      <c r="A33" s="12">
        <v>0</v>
      </c>
      <c r="B33" s="17" t="s">
        <v>69</v>
      </c>
      <c r="C33" s="8" t="s">
        <v>70</v>
      </c>
      <c r="D33" s="18">
        <v>782</v>
      </c>
      <c r="E33" s="18">
        <v>782</v>
      </c>
      <c r="F33" s="18">
        <v>733.20245</v>
      </c>
      <c r="G33" s="18">
        <v>0</v>
      </c>
      <c r="H33" s="18">
        <v>730.51935000000003</v>
      </c>
      <c r="I33" s="22">
        <v>2.6831</v>
      </c>
      <c r="J33" s="22">
        <v>0</v>
      </c>
      <c r="K33" s="23" t="e">
        <f>#REF!-F33</f>
        <v>#REF!</v>
      </c>
      <c r="L33" s="23">
        <f t="shared" si="0"/>
        <v>48.797550000000001</v>
      </c>
      <c r="M33" s="23" t="e">
        <f>IF(#REF!=0,0,(F33/#REF!)*100)</f>
        <v>#REF!</v>
      </c>
      <c r="N33" s="23">
        <f t="shared" si="1"/>
        <v>51.480649999999969</v>
      </c>
      <c r="O33" s="23" t="e">
        <f>#REF!-H33</f>
        <v>#REF!</v>
      </c>
      <c r="P33" s="23" t="e">
        <f>IF(#REF!=0,0,(H33/#REF!)*100)</f>
        <v>#REF!</v>
      </c>
      <c r="Q33" s="18">
        <f t="shared" si="2"/>
        <v>93.416796675191819</v>
      </c>
    </row>
    <row r="34" spans="1:17" ht="60.75" customHeight="1">
      <c r="A34" s="12">
        <v>0</v>
      </c>
      <c r="B34" s="17" t="s">
        <v>71</v>
      </c>
      <c r="C34" s="8" t="s">
        <v>72</v>
      </c>
      <c r="D34" s="18">
        <v>2000</v>
      </c>
      <c r="E34" s="18">
        <v>2000</v>
      </c>
      <c r="F34" s="18">
        <v>1013.3461</v>
      </c>
      <c r="G34" s="18">
        <v>0</v>
      </c>
      <c r="H34" s="18">
        <v>1013.3461</v>
      </c>
      <c r="I34" s="22">
        <v>0</v>
      </c>
      <c r="J34" s="22">
        <v>0</v>
      </c>
      <c r="K34" s="23" t="e">
        <f>#REF!-F34</f>
        <v>#REF!</v>
      </c>
      <c r="L34" s="23">
        <f t="shared" si="0"/>
        <v>986.65390000000002</v>
      </c>
      <c r="M34" s="23" t="e">
        <f>IF(#REF!=0,0,(F34/#REF!)*100)</f>
        <v>#REF!</v>
      </c>
      <c r="N34" s="23">
        <f t="shared" si="1"/>
        <v>986.65390000000002</v>
      </c>
      <c r="O34" s="23" t="e">
        <f>#REF!-H34</f>
        <v>#REF!</v>
      </c>
      <c r="P34" s="23" t="e">
        <f>IF(#REF!=0,0,(H34/#REF!)*100)</f>
        <v>#REF!</v>
      </c>
      <c r="Q34" s="18">
        <f t="shared" si="2"/>
        <v>50.667304999999999</v>
      </c>
    </row>
    <row r="35" spans="1:17">
      <c r="A35" s="12">
        <v>0</v>
      </c>
      <c r="B35" s="17" t="s">
        <v>73</v>
      </c>
      <c r="C35" s="8" t="s">
        <v>74</v>
      </c>
      <c r="D35" s="18">
        <v>121.7</v>
      </c>
      <c r="E35" s="18">
        <v>121.7</v>
      </c>
      <c r="F35" s="18">
        <v>24.496740000000003</v>
      </c>
      <c r="G35" s="18">
        <v>0</v>
      </c>
      <c r="H35" s="18">
        <v>24.496740000000003</v>
      </c>
      <c r="I35" s="22">
        <v>0</v>
      </c>
      <c r="J35" s="22">
        <v>0</v>
      </c>
      <c r="K35" s="23" t="e">
        <f>#REF!-F35</f>
        <v>#REF!</v>
      </c>
      <c r="L35" s="23">
        <f t="shared" si="0"/>
        <v>97.20326</v>
      </c>
      <c r="M35" s="23" t="e">
        <f>IF(#REF!=0,0,(F35/#REF!)*100)</f>
        <v>#REF!</v>
      </c>
      <c r="N35" s="23">
        <f t="shared" si="1"/>
        <v>97.20326</v>
      </c>
      <c r="O35" s="23" t="e">
        <f>#REF!-H35</f>
        <v>#REF!</v>
      </c>
      <c r="P35" s="23" t="e">
        <f>IF(#REF!=0,0,(H35/#REF!)*100)</f>
        <v>#REF!</v>
      </c>
      <c r="Q35" s="18">
        <f t="shared" si="2"/>
        <v>20.128792111750208</v>
      </c>
    </row>
    <row r="36" spans="1:17">
      <c r="A36" s="12">
        <v>0</v>
      </c>
      <c r="B36" s="17" t="s">
        <v>75</v>
      </c>
      <c r="C36" s="8" t="s">
        <v>76</v>
      </c>
      <c r="D36" s="18">
        <v>1532</v>
      </c>
      <c r="E36" s="18">
        <v>2532</v>
      </c>
      <c r="F36" s="18">
        <v>291.03947999999997</v>
      </c>
      <c r="G36" s="18">
        <v>0</v>
      </c>
      <c r="H36" s="18">
        <v>291.03947999999997</v>
      </c>
      <c r="I36" s="22">
        <v>0</v>
      </c>
      <c r="J36" s="22">
        <v>0</v>
      </c>
      <c r="K36" s="23" t="e">
        <f>#REF!-F36</f>
        <v>#REF!</v>
      </c>
      <c r="L36" s="23">
        <f t="shared" si="0"/>
        <v>2240.9605200000001</v>
      </c>
      <c r="M36" s="23" t="e">
        <f>IF(#REF!=0,0,(F36/#REF!)*100)</f>
        <v>#REF!</v>
      </c>
      <c r="N36" s="23">
        <f t="shared" si="1"/>
        <v>2240.9605200000001</v>
      </c>
      <c r="O36" s="23" t="e">
        <f>#REF!-H36</f>
        <v>#REF!</v>
      </c>
      <c r="P36" s="23" t="e">
        <f>IF(#REF!=0,0,(H36/#REF!)*100)</f>
        <v>#REF!</v>
      </c>
      <c r="Q36" s="18">
        <f t="shared" si="2"/>
        <v>11.494450236966824</v>
      </c>
    </row>
    <row r="37" spans="1:17">
      <c r="A37" s="12">
        <v>1</v>
      </c>
      <c r="B37" s="17" t="s">
        <v>77</v>
      </c>
      <c r="C37" s="8" t="s">
        <v>78</v>
      </c>
      <c r="D37" s="18">
        <v>16949.900000000001</v>
      </c>
      <c r="E37" s="18">
        <v>16949.900000000001</v>
      </c>
      <c r="F37" s="18">
        <v>7445.2425400000011</v>
      </c>
      <c r="G37" s="18">
        <v>0</v>
      </c>
      <c r="H37" s="18">
        <v>7437.0486600000004</v>
      </c>
      <c r="I37" s="22">
        <v>8.1938800000000001</v>
      </c>
      <c r="J37" s="22">
        <v>7.0632200000000003</v>
      </c>
      <c r="K37" s="23" t="e">
        <f>#REF!-F37</f>
        <v>#REF!</v>
      </c>
      <c r="L37" s="23">
        <f t="shared" si="0"/>
        <v>9504.6574600000004</v>
      </c>
      <c r="M37" s="23" t="e">
        <f>IF(#REF!=0,0,(F37/#REF!)*100)</f>
        <v>#REF!</v>
      </c>
      <c r="N37" s="23">
        <f t="shared" si="1"/>
        <v>9512.8513400000011</v>
      </c>
      <c r="O37" s="23" t="e">
        <f>#REF!-H37</f>
        <v>#REF!</v>
      </c>
      <c r="P37" s="23" t="e">
        <f>IF(#REF!=0,0,(H37/#REF!)*100)</f>
        <v>#REF!</v>
      </c>
      <c r="Q37" s="16">
        <f t="shared" si="2"/>
        <v>43.876652133640903</v>
      </c>
    </row>
    <row r="38" spans="1:17">
      <c r="A38" s="12">
        <v>0</v>
      </c>
      <c r="B38" s="17" t="s">
        <v>79</v>
      </c>
      <c r="C38" s="8" t="s">
        <v>80</v>
      </c>
      <c r="D38" s="18">
        <v>4548.4000000000005</v>
      </c>
      <c r="E38" s="18">
        <v>4548.4000000000005</v>
      </c>
      <c r="F38" s="18">
        <v>1972.86367</v>
      </c>
      <c r="G38" s="18">
        <v>0</v>
      </c>
      <c r="H38" s="18">
        <v>1972.86367</v>
      </c>
      <c r="I38" s="22">
        <v>0</v>
      </c>
      <c r="J38" s="22">
        <v>0</v>
      </c>
      <c r="K38" s="23" t="e">
        <f>#REF!-F38</f>
        <v>#REF!</v>
      </c>
      <c r="L38" s="23">
        <f t="shared" si="0"/>
        <v>2575.5363300000008</v>
      </c>
      <c r="M38" s="23" t="e">
        <f>IF(#REF!=0,0,(F38/#REF!)*100)</f>
        <v>#REF!</v>
      </c>
      <c r="N38" s="23">
        <f t="shared" si="1"/>
        <v>2575.5363300000008</v>
      </c>
      <c r="O38" s="23" t="e">
        <f>#REF!-H38</f>
        <v>#REF!</v>
      </c>
      <c r="P38" s="23" t="e">
        <f>IF(#REF!=0,0,(H38/#REF!)*100)</f>
        <v>#REF!</v>
      </c>
      <c r="Q38" s="18">
        <f t="shared" si="2"/>
        <v>43.374893808811883</v>
      </c>
    </row>
    <row r="39" spans="1:17">
      <c r="A39" s="12">
        <v>0</v>
      </c>
      <c r="B39" s="17" t="s">
        <v>81</v>
      </c>
      <c r="C39" s="8" t="s">
        <v>82</v>
      </c>
      <c r="D39" s="18">
        <v>4218</v>
      </c>
      <c r="E39" s="18">
        <v>4218</v>
      </c>
      <c r="F39" s="18">
        <v>1610.5429200000001</v>
      </c>
      <c r="G39" s="18">
        <v>0</v>
      </c>
      <c r="H39" s="18">
        <v>1608.6897000000001</v>
      </c>
      <c r="I39" s="22">
        <v>1.8532200000000001</v>
      </c>
      <c r="J39" s="22">
        <v>1.8532200000000001</v>
      </c>
      <c r="K39" s="23" t="e">
        <f>#REF!-F39</f>
        <v>#REF!</v>
      </c>
      <c r="L39" s="23">
        <f t="shared" ref="L39:L67" si="3">E39-F39</f>
        <v>2607.4570800000001</v>
      </c>
      <c r="M39" s="23" t="e">
        <f>IF(#REF!=0,0,(F39/#REF!)*100)</f>
        <v>#REF!</v>
      </c>
      <c r="N39" s="23">
        <f t="shared" ref="N39:N67" si="4">E39-H39</f>
        <v>2609.3103000000001</v>
      </c>
      <c r="O39" s="23" t="e">
        <f>#REF!-H39</f>
        <v>#REF!</v>
      </c>
      <c r="P39" s="23" t="e">
        <f>IF(#REF!=0,0,(H39/#REF!)*100)</f>
        <v>#REF!</v>
      </c>
      <c r="Q39" s="18">
        <f t="shared" si="2"/>
        <v>38.138684210526321</v>
      </c>
    </row>
    <row r="40" spans="1:17" ht="25.5">
      <c r="A40" s="12">
        <v>0</v>
      </c>
      <c r="B40" s="17" t="s">
        <v>83</v>
      </c>
      <c r="C40" s="8" t="s">
        <v>84</v>
      </c>
      <c r="D40" s="18">
        <v>8043.9</v>
      </c>
      <c r="E40" s="18">
        <v>8043.9</v>
      </c>
      <c r="F40" s="18">
        <v>3851.2359499999998</v>
      </c>
      <c r="G40" s="18">
        <v>0</v>
      </c>
      <c r="H40" s="18">
        <v>3846.8952899999999</v>
      </c>
      <c r="I40" s="22">
        <v>4.3406599999999997</v>
      </c>
      <c r="J40" s="22">
        <v>3.21</v>
      </c>
      <c r="K40" s="23" t="e">
        <f>#REF!-F40</f>
        <v>#REF!</v>
      </c>
      <c r="L40" s="23">
        <f t="shared" si="3"/>
        <v>4192.6640499999994</v>
      </c>
      <c r="M40" s="23" t="e">
        <f>IF(#REF!=0,0,(F40/#REF!)*100)</f>
        <v>#REF!</v>
      </c>
      <c r="N40" s="23">
        <f t="shared" si="4"/>
        <v>4197.0047099999992</v>
      </c>
      <c r="O40" s="23" t="e">
        <f>#REF!-H40</f>
        <v>#REF!</v>
      </c>
      <c r="P40" s="23" t="e">
        <f>IF(#REF!=0,0,(H40/#REF!)*100)</f>
        <v>#REF!</v>
      </c>
      <c r="Q40" s="18">
        <f t="shared" si="2"/>
        <v>47.823758251594377</v>
      </c>
    </row>
    <row r="41" spans="1:17">
      <c r="A41" s="12">
        <v>0</v>
      </c>
      <c r="B41" s="17" t="s">
        <v>85</v>
      </c>
      <c r="C41" s="8" t="s">
        <v>86</v>
      </c>
      <c r="D41" s="18">
        <v>139.6</v>
      </c>
      <c r="E41" s="18">
        <v>139.6</v>
      </c>
      <c r="F41" s="18">
        <v>10.6</v>
      </c>
      <c r="G41" s="18">
        <v>0</v>
      </c>
      <c r="H41" s="18">
        <v>8.6</v>
      </c>
      <c r="I41" s="22">
        <v>2</v>
      </c>
      <c r="J41" s="22">
        <v>2</v>
      </c>
      <c r="K41" s="23" t="e">
        <f>#REF!-F41</f>
        <v>#REF!</v>
      </c>
      <c r="L41" s="23">
        <f t="shared" si="3"/>
        <v>129</v>
      </c>
      <c r="M41" s="23" t="e">
        <f>IF(#REF!=0,0,(F41/#REF!)*100)</f>
        <v>#REF!</v>
      </c>
      <c r="N41" s="23">
        <f t="shared" si="4"/>
        <v>131</v>
      </c>
      <c r="O41" s="23" t="e">
        <f>#REF!-H41</f>
        <v>#REF!</v>
      </c>
      <c r="P41" s="23" t="e">
        <f>IF(#REF!=0,0,(H41/#REF!)*100)</f>
        <v>#REF!</v>
      </c>
      <c r="Q41" s="18">
        <f t="shared" si="2"/>
        <v>6.1604584527220636</v>
      </c>
    </row>
    <row r="42" spans="1:17">
      <c r="A42" s="12">
        <v>1</v>
      </c>
      <c r="B42" s="17" t="s">
        <v>87</v>
      </c>
      <c r="C42" s="8" t="s">
        <v>88</v>
      </c>
      <c r="D42" s="18">
        <v>8702.4</v>
      </c>
      <c r="E42" s="18">
        <v>8702.4</v>
      </c>
      <c r="F42" s="18">
        <v>3886.9732999999992</v>
      </c>
      <c r="G42" s="18">
        <v>0</v>
      </c>
      <c r="H42" s="18">
        <v>3454.5965399999991</v>
      </c>
      <c r="I42" s="22">
        <v>432.37676000000005</v>
      </c>
      <c r="J42" s="22">
        <v>432.86462000000006</v>
      </c>
      <c r="K42" s="23" t="e">
        <f>#REF!-F42</f>
        <v>#REF!</v>
      </c>
      <c r="L42" s="23">
        <f t="shared" si="3"/>
        <v>4815.4267</v>
      </c>
      <c r="M42" s="23" t="e">
        <f>IF(#REF!=0,0,(F42/#REF!)*100)</f>
        <v>#REF!</v>
      </c>
      <c r="N42" s="23">
        <f t="shared" si="4"/>
        <v>5247.803460000001</v>
      </c>
      <c r="O42" s="23" t="e">
        <f>#REF!-H42</f>
        <v>#REF!</v>
      </c>
      <c r="P42" s="23" t="e">
        <f>IF(#REF!=0,0,(H42/#REF!)*100)</f>
        <v>#REF!</v>
      </c>
      <c r="Q42" s="16">
        <f t="shared" si="2"/>
        <v>39.697055295090998</v>
      </c>
    </row>
    <row r="43" spans="1:17">
      <c r="A43" s="12">
        <v>0</v>
      </c>
      <c r="B43" s="17" t="s">
        <v>89</v>
      </c>
      <c r="C43" s="8" t="s">
        <v>90</v>
      </c>
      <c r="D43" s="18">
        <v>360</v>
      </c>
      <c r="E43" s="18">
        <v>360</v>
      </c>
      <c r="F43" s="18">
        <v>10.4815</v>
      </c>
      <c r="G43" s="18">
        <v>0</v>
      </c>
      <c r="H43" s="18">
        <v>10.4815</v>
      </c>
      <c r="I43" s="22">
        <v>0</v>
      </c>
      <c r="J43" s="22">
        <v>0</v>
      </c>
      <c r="K43" s="23" t="e">
        <f>#REF!-F43</f>
        <v>#REF!</v>
      </c>
      <c r="L43" s="23">
        <f t="shared" si="3"/>
        <v>349.51850000000002</v>
      </c>
      <c r="M43" s="23" t="e">
        <f>IF(#REF!=0,0,(F43/#REF!)*100)</f>
        <v>#REF!</v>
      </c>
      <c r="N43" s="23">
        <f t="shared" si="4"/>
        <v>349.51850000000002</v>
      </c>
      <c r="O43" s="23" t="e">
        <f>#REF!-H43</f>
        <v>#REF!</v>
      </c>
      <c r="P43" s="23" t="e">
        <f>IF(#REF!=0,0,(H43/#REF!)*100)</f>
        <v>#REF!</v>
      </c>
      <c r="Q43" s="18">
        <f t="shared" si="2"/>
        <v>2.9115277777777777</v>
      </c>
    </row>
    <row r="44" spans="1:17">
      <c r="A44" s="12">
        <v>0</v>
      </c>
      <c r="B44" s="17" t="s">
        <v>91</v>
      </c>
      <c r="C44" s="8" t="s">
        <v>92</v>
      </c>
      <c r="D44" s="18">
        <v>8342.4</v>
      </c>
      <c r="E44" s="18">
        <v>8342.4</v>
      </c>
      <c r="F44" s="18">
        <v>3876.4917999999993</v>
      </c>
      <c r="G44" s="18">
        <v>0</v>
      </c>
      <c r="H44" s="18">
        <v>3444.1150399999992</v>
      </c>
      <c r="I44" s="22">
        <v>432.37676000000005</v>
      </c>
      <c r="J44" s="22">
        <v>432.86462000000006</v>
      </c>
      <c r="K44" s="23" t="e">
        <f>#REF!-F44</f>
        <v>#REF!</v>
      </c>
      <c r="L44" s="23">
        <f t="shared" si="3"/>
        <v>4465.9081999999999</v>
      </c>
      <c r="M44" s="23" t="e">
        <f>IF(#REF!=0,0,(F44/#REF!)*100)</f>
        <v>#REF!</v>
      </c>
      <c r="N44" s="23">
        <f t="shared" si="4"/>
        <v>4898.2849600000009</v>
      </c>
      <c r="O44" s="23" t="e">
        <f>#REF!-H44</f>
        <v>#REF!</v>
      </c>
      <c r="P44" s="23" t="e">
        <f>IF(#REF!=0,0,(H44/#REF!)*100)</f>
        <v>#REF!</v>
      </c>
      <c r="Q44" s="18">
        <f t="shared" si="2"/>
        <v>41.284462984273098</v>
      </c>
    </row>
    <row r="45" spans="1:17">
      <c r="A45" s="12">
        <v>1</v>
      </c>
      <c r="B45" s="17" t="s">
        <v>93</v>
      </c>
      <c r="C45" s="8" t="s">
        <v>94</v>
      </c>
      <c r="D45" s="18">
        <v>29559</v>
      </c>
      <c r="E45" s="18">
        <v>34502.300000000003</v>
      </c>
      <c r="F45" s="18">
        <v>9953.4847200000004</v>
      </c>
      <c r="G45" s="18">
        <v>0</v>
      </c>
      <c r="H45" s="18">
        <v>9923.0522099999998</v>
      </c>
      <c r="I45" s="22">
        <v>30.432510000000001</v>
      </c>
      <c r="J45" s="22">
        <v>56.741900000000001</v>
      </c>
      <c r="K45" s="23" t="e">
        <f>#REF!-F45</f>
        <v>#REF!</v>
      </c>
      <c r="L45" s="23">
        <f t="shared" si="3"/>
        <v>24548.815280000003</v>
      </c>
      <c r="M45" s="23" t="e">
        <f>IF(#REF!=0,0,(F45/#REF!)*100)</f>
        <v>#REF!</v>
      </c>
      <c r="N45" s="23">
        <f t="shared" si="4"/>
        <v>24579.247790000001</v>
      </c>
      <c r="O45" s="23" t="e">
        <f>#REF!-H45</f>
        <v>#REF!</v>
      </c>
      <c r="P45" s="23" t="e">
        <f>IF(#REF!=0,0,(H45/#REF!)*100)</f>
        <v>#REF!</v>
      </c>
      <c r="Q45" s="16">
        <f t="shared" si="2"/>
        <v>28.760552803726124</v>
      </c>
    </row>
    <row r="46" spans="1:17">
      <c r="A46" s="12">
        <v>0</v>
      </c>
      <c r="B46" s="17" t="s">
        <v>95</v>
      </c>
      <c r="C46" s="8" t="s">
        <v>96</v>
      </c>
      <c r="D46" s="18">
        <v>15449</v>
      </c>
      <c r="E46" s="18">
        <v>19049</v>
      </c>
      <c r="F46" s="18">
        <v>6212.9329100000004</v>
      </c>
      <c r="G46" s="18">
        <v>0</v>
      </c>
      <c r="H46" s="18">
        <v>6212.9329100000004</v>
      </c>
      <c r="I46" s="22">
        <v>0</v>
      </c>
      <c r="J46" s="22">
        <v>0</v>
      </c>
      <c r="K46" s="23" t="e">
        <f>#REF!-F46</f>
        <v>#REF!</v>
      </c>
      <c r="L46" s="23">
        <f t="shared" si="3"/>
        <v>12836.06709</v>
      </c>
      <c r="M46" s="23" t="e">
        <f>IF(#REF!=0,0,(F46/#REF!)*100)</f>
        <v>#REF!</v>
      </c>
      <c r="N46" s="23">
        <f t="shared" si="4"/>
        <v>12836.06709</v>
      </c>
      <c r="O46" s="23" t="e">
        <f>#REF!-H46</f>
        <v>#REF!</v>
      </c>
      <c r="P46" s="23" t="e">
        <f>IF(#REF!=0,0,(H46/#REF!)*100)</f>
        <v>#REF!</v>
      </c>
      <c r="Q46" s="18">
        <f t="shared" si="2"/>
        <v>32.615533151346533</v>
      </c>
    </row>
    <row r="47" spans="1:17" ht="25.5">
      <c r="A47" s="12">
        <v>0</v>
      </c>
      <c r="B47" s="17" t="s">
        <v>97</v>
      </c>
      <c r="C47" s="8" t="s">
        <v>98</v>
      </c>
      <c r="D47" s="18">
        <v>600</v>
      </c>
      <c r="E47" s="18">
        <v>600</v>
      </c>
      <c r="F47" s="18">
        <v>208.13485</v>
      </c>
      <c r="G47" s="18">
        <v>0</v>
      </c>
      <c r="H47" s="18">
        <v>208.13485</v>
      </c>
      <c r="I47" s="22">
        <v>0</v>
      </c>
      <c r="J47" s="22">
        <v>0</v>
      </c>
      <c r="K47" s="23" t="e">
        <f>#REF!-F47</f>
        <v>#REF!</v>
      </c>
      <c r="L47" s="23">
        <f t="shared" si="3"/>
        <v>391.86514999999997</v>
      </c>
      <c r="M47" s="23" t="e">
        <f>IF(#REF!=0,0,(F47/#REF!)*100)</f>
        <v>#REF!</v>
      </c>
      <c r="N47" s="23">
        <f t="shared" si="4"/>
        <v>391.86514999999997</v>
      </c>
      <c r="O47" s="23" t="e">
        <f>#REF!-H47</f>
        <v>#REF!</v>
      </c>
      <c r="P47" s="23" t="e">
        <f>IF(#REF!=0,0,(H47/#REF!)*100)</f>
        <v>#REF!</v>
      </c>
      <c r="Q47" s="18">
        <f t="shared" si="2"/>
        <v>34.689141666666664</v>
      </c>
    </row>
    <row r="48" spans="1:17" ht="25.5">
      <c r="A48" s="12">
        <v>0</v>
      </c>
      <c r="B48" s="17" t="s">
        <v>99</v>
      </c>
      <c r="C48" s="8" t="s">
        <v>100</v>
      </c>
      <c r="D48" s="18">
        <v>13000</v>
      </c>
      <c r="E48" s="18">
        <v>13000</v>
      </c>
      <c r="F48" s="18">
        <v>2992.4886900000001</v>
      </c>
      <c r="G48" s="18">
        <v>0</v>
      </c>
      <c r="H48" s="18">
        <v>2992.4886900000001</v>
      </c>
      <c r="I48" s="22">
        <v>0</v>
      </c>
      <c r="J48" s="22">
        <v>0</v>
      </c>
      <c r="K48" s="23" t="e">
        <f>#REF!-F48</f>
        <v>#REF!</v>
      </c>
      <c r="L48" s="23">
        <f t="shared" si="3"/>
        <v>10007.51131</v>
      </c>
      <c r="M48" s="23" t="e">
        <f>IF(#REF!=0,0,(F48/#REF!)*100)</f>
        <v>#REF!</v>
      </c>
      <c r="N48" s="23">
        <f t="shared" si="4"/>
        <v>10007.51131</v>
      </c>
      <c r="O48" s="23" t="e">
        <f>#REF!-H48</f>
        <v>#REF!</v>
      </c>
      <c r="P48" s="23" t="e">
        <f>IF(#REF!=0,0,(H48/#REF!)*100)</f>
        <v>#REF!</v>
      </c>
      <c r="Q48" s="18">
        <f t="shared" si="2"/>
        <v>23.019143769230769</v>
      </c>
    </row>
    <row r="49" spans="1:17" ht="25.5">
      <c r="A49" s="12">
        <v>0</v>
      </c>
      <c r="B49" s="17" t="s">
        <v>101</v>
      </c>
      <c r="C49" s="8" t="s">
        <v>102</v>
      </c>
      <c r="D49" s="18">
        <v>510</v>
      </c>
      <c r="E49" s="18">
        <v>1853.3</v>
      </c>
      <c r="F49" s="18">
        <v>539.92827</v>
      </c>
      <c r="G49" s="18">
        <v>0</v>
      </c>
      <c r="H49" s="18">
        <v>509.49576000000002</v>
      </c>
      <c r="I49" s="22">
        <v>30.432510000000001</v>
      </c>
      <c r="J49" s="22">
        <v>56.741900000000001</v>
      </c>
      <c r="K49" s="23" t="e">
        <f>#REF!-F49</f>
        <v>#REF!</v>
      </c>
      <c r="L49" s="23">
        <f t="shared" si="3"/>
        <v>1313.3717299999998</v>
      </c>
      <c r="M49" s="23" t="e">
        <f>IF(#REF!=0,0,(F49/#REF!)*100)</f>
        <v>#REF!</v>
      </c>
      <c r="N49" s="23">
        <f t="shared" si="4"/>
        <v>1343.8042399999999</v>
      </c>
      <c r="O49" s="23" t="e">
        <f>#REF!-H49</f>
        <v>#REF!</v>
      </c>
      <c r="P49" s="23" t="e">
        <f>IF(#REF!=0,0,(H49/#REF!)*100)</f>
        <v>#REF!</v>
      </c>
      <c r="Q49" s="18">
        <f t="shared" si="2"/>
        <v>27.491272864619869</v>
      </c>
    </row>
    <row r="50" spans="1:17">
      <c r="A50" s="12">
        <v>1</v>
      </c>
      <c r="B50" s="17" t="s">
        <v>103</v>
      </c>
      <c r="C50" s="8" t="s">
        <v>104</v>
      </c>
      <c r="D50" s="18">
        <v>1530.558</v>
      </c>
      <c r="E50" s="18">
        <v>8311.1039999999994</v>
      </c>
      <c r="F50" s="18">
        <v>4755.9670600000009</v>
      </c>
      <c r="G50" s="18">
        <v>0</v>
      </c>
      <c r="H50" s="18">
        <v>3934.5506900000005</v>
      </c>
      <c r="I50" s="22">
        <v>821.41637000000003</v>
      </c>
      <c r="J50" s="22">
        <v>817.85800000000006</v>
      </c>
      <c r="K50" s="23" t="e">
        <f>#REF!-F50</f>
        <v>#REF!</v>
      </c>
      <c r="L50" s="23">
        <f t="shared" si="3"/>
        <v>3555.1369399999985</v>
      </c>
      <c r="M50" s="23" t="e">
        <f>IF(#REF!=0,0,(F50/#REF!)*100)</f>
        <v>#REF!</v>
      </c>
      <c r="N50" s="23">
        <f t="shared" si="4"/>
        <v>4376.5533099999993</v>
      </c>
      <c r="O50" s="23" t="e">
        <f>#REF!-H50</f>
        <v>#REF!</v>
      </c>
      <c r="P50" s="23" t="e">
        <f>IF(#REF!=0,0,(H50/#REF!)*100)</f>
        <v>#REF!</v>
      </c>
      <c r="Q50" s="16">
        <f t="shared" si="2"/>
        <v>47.340891053703587</v>
      </c>
    </row>
    <row r="51" spans="1:17" ht="25.5">
      <c r="A51" s="12">
        <v>0</v>
      </c>
      <c r="B51" s="17" t="s">
        <v>105</v>
      </c>
      <c r="C51" s="8" t="s">
        <v>106</v>
      </c>
      <c r="D51" s="18">
        <v>552.70000000000005</v>
      </c>
      <c r="E51" s="18">
        <v>552.70000000000005</v>
      </c>
      <c r="F51" s="18">
        <v>112.398</v>
      </c>
      <c r="G51" s="18">
        <v>0</v>
      </c>
      <c r="H51" s="18">
        <v>112.398</v>
      </c>
      <c r="I51" s="22">
        <v>0</v>
      </c>
      <c r="J51" s="22">
        <v>0</v>
      </c>
      <c r="K51" s="23" t="e">
        <f>#REF!-F51</f>
        <v>#REF!</v>
      </c>
      <c r="L51" s="23">
        <f t="shared" si="3"/>
        <v>440.30200000000002</v>
      </c>
      <c r="M51" s="23" t="e">
        <f>IF(#REF!=0,0,(F51/#REF!)*100)</f>
        <v>#REF!</v>
      </c>
      <c r="N51" s="23">
        <f t="shared" si="4"/>
        <v>440.30200000000002</v>
      </c>
      <c r="O51" s="23" t="e">
        <f>#REF!-H51</f>
        <v>#REF!</v>
      </c>
      <c r="P51" s="23" t="e">
        <f>IF(#REF!=0,0,(H51/#REF!)*100)</f>
        <v>#REF!</v>
      </c>
      <c r="Q51" s="18">
        <f t="shared" si="2"/>
        <v>20.336167903021529</v>
      </c>
    </row>
    <row r="52" spans="1:17" ht="25.5">
      <c r="A52" s="12">
        <v>0</v>
      </c>
      <c r="B52" s="17" t="s">
        <v>107</v>
      </c>
      <c r="C52" s="8" t="s">
        <v>108</v>
      </c>
      <c r="D52" s="18">
        <v>0</v>
      </c>
      <c r="E52" s="18">
        <v>5500</v>
      </c>
      <c r="F52" s="18">
        <v>2748.0634100000002</v>
      </c>
      <c r="G52" s="18">
        <v>0</v>
      </c>
      <c r="H52" s="18">
        <v>2748.0634100000002</v>
      </c>
      <c r="I52" s="22">
        <v>0</v>
      </c>
      <c r="J52" s="22">
        <v>0</v>
      </c>
      <c r="K52" s="23" t="e">
        <f>#REF!-F52</f>
        <v>#REF!</v>
      </c>
      <c r="L52" s="23">
        <f t="shared" si="3"/>
        <v>2751.9365899999998</v>
      </c>
      <c r="M52" s="23" t="e">
        <f>IF(#REF!=0,0,(F52/#REF!)*100)</f>
        <v>#REF!</v>
      </c>
      <c r="N52" s="23">
        <f t="shared" si="4"/>
        <v>2751.9365899999998</v>
      </c>
      <c r="O52" s="23" t="e">
        <f>#REF!-H52</f>
        <v>#REF!</v>
      </c>
      <c r="P52" s="23" t="e">
        <f>IF(#REF!=0,0,(H52/#REF!)*100)</f>
        <v>#REF!</v>
      </c>
      <c r="Q52" s="18">
        <f t="shared" si="2"/>
        <v>49.96478927272728</v>
      </c>
    </row>
    <row r="53" spans="1:17">
      <c r="A53" s="12">
        <v>0</v>
      </c>
      <c r="B53" s="17" t="s">
        <v>109</v>
      </c>
      <c r="C53" s="8" t="s">
        <v>110</v>
      </c>
      <c r="D53" s="18">
        <v>817.85800000000006</v>
      </c>
      <c r="E53" s="18">
        <v>817.85800000000006</v>
      </c>
      <c r="F53" s="18">
        <v>817.85800000000006</v>
      </c>
      <c r="G53" s="18">
        <v>0</v>
      </c>
      <c r="H53" s="18">
        <v>0</v>
      </c>
      <c r="I53" s="22">
        <v>817.85800000000006</v>
      </c>
      <c r="J53" s="22">
        <v>817.85800000000006</v>
      </c>
      <c r="K53" s="23" t="e">
        <f>#REF!-F53</f>
        <v>#REF!</v>
      </c>
      <c r="L53" s="23">
        <f t="shared" si="3"/>
        <v>0</v>
      </c>
      <c r="M53" s="23" t="e">
        <f>IF(#REF!=0,0,(F53/#REF!)*100)</f>
        <v>#REF!</v>
      </c>
      <c r="N53" s="23">
        <f t="shared" si="4"/>
        <v>817.85800000000006</v>
      </c>
      <c r="O53" s="23" t="e">
        <f>#REF!-H53</f>
        <v>#REF!</v>
      </c>
      <c r="P53" s="23" t="e">
        <f>IF(#REF!=0,0,(H53/#REF!)*100)</f>
        <v>#REF!</v>
      </c>
      <c r="Q53" s="18">
        <f t="shared" si="2"/>
        <v>0</v>
      </c>
    </row>
    <row r="54" spans="1:17" ht="25.5">
      <c r="A54" s="12">
        <v>0</v>
      </c>
      <c r="B54" s="17" t="s">
        <v>111</v>
      </c>
      <c r="C54" s="8" t="s">
        <v>112</v>
      </c>
      <c r="D54" s="18">
        <v>100</v>
      </c>
      <c r="E54" s="18">
        <v>100</v>
      </c>
      <c r="F54" s="18">
        <v>0</v>
      </c>
      <c r="G54" s="18">
        <v>0</v>
      </c>
      <c r="H54" s="18">
        <v>0</v>
      </c>
      <c r="I54" s="22">
        <v>0</v>
      </c>
      <c r="J54" s="22">
        <v>0</v>
      </c>
      <c r="K54" s="23" t="e">
        <f>#REF!-F54</f>
        <v>#REF!</v>
      </c>
      <c r="L54" s="23">
        <f t="shared" si="3"/>
        <v>100</v>
      </c>
      <c r="M54" s="23" t="e">
        <f>IF(#REF!=0,0,(F54/#REF!)*100)</f>
        <v>#REF!</v>
      </c>
      <c r="N54" s="23">
        <f t="shared" si="4"/>
        <v>100</v>
      </c>
      <c r="O54" s="23" t="e">
        <f>#REF!-H54</f>
        <v>#REF!</v>
      </c>
      <c r="P54" s="23" t="e">
        <f>IF(#REF!=0,0,(H54/#REF!)*100)</f>
        <v>#REF!</v>
      </c>
      <c r="Q54" s="18">
        <f t="shared" si="2"/>
        <v>0</v>
      </c>
    </row>
    <row r="55" spans="1:17" ht="25.5">
      <c r="A55" s="12">
        <v>0</v>
      </c>
      <c r="B55" s="17" t="s">
        <v>113</v>
      </c>
      <c r="C55" s="8" t="s">
        <v>114</v>
      </c>
      <c r="D55" s="18">
        <v>60</v>
      </c>
      <c r="E55" s="18">
        <v>60</v>
      </c>
      <c r="F55" s="18">
        <v>0</v>
      </c>
      <c r="G55" s="18">
        <v>0</v>
      </c>
      <c r="H55" s="18">
        <v>0</v>
      </c>
      <c r="I55" s="22">
        <v>0</v>
      </c>
      <c r="J55" s="22">
        <v>0</v>
      </c>
      <c r="K55" s="23" t="e">
        <f>#REF!-F55</f>
        <v>#REF!</v>
      </c>
      <c r="L55" s="23">
        <f t="shared" si="3"/>
        <v>60</v>
      </c>
      <c r="M55" s="23" t="e">
        <f>IF(#REF!=0,0,(F55/#REF!)*100)</f>
        <v>#REF!</v>
      </c>
      <c r="N55" s="23">
        <f t="shared" si="4"/>
        <v>60</v>
      </c>
      <c r="O55" s="23" t="e">
        <f>#REF!-H55</f>
        <v>#REF!</v>
      </c>
      <c r="P55" s="23" t="e">
        <f>IF(#REF!=0,0,(H55/#REF!)*100)</f>
        <v>#REF!</v>
      </c>
      <c r="Q55" s="18">
        <f t="shared" si="2"/>
        <v>0</v>
      </c>
    </row>
    <row r="56" spans="1:17">
      <c r="A56" s="12">
        <v>0</v>
      </c>
      <c r="B56" s="17" t="s">
        <v>115</v>
      </c>
      <c r="C56" s="8" t="s">
        <v>116</v>
      </c>
      <c r="D56" s="18">
        <v>0</v>
      </c>
      <c r="E56" s="18">
        <v>1280.546</v>
      </c>
      <c r="F56" s="18">
        <v>1077.6476499999999</v>
      </c>
      <c r="G56" s="18">
        <v>0</v>
      </c>
      <c r="H56" s="18">
        <v>1074.0892800000001</v>
      </c>
      <c r="I56" s="22">
        <v>3.55837</v>
      </c>
      <c r="J56" s="22">
        <v>0</v>
      </c>
      <c r="K56" s="23" t="e">
        <f>#REF!-F56</f>
        <v>#REF!</v>
      </c>
      <c r="L56" s="23">
        <f t="shared" si="3"/>
        <v>202.89835000000016</v>
      </c>
      <c r="M56" s="23" t="e">
        <f>IF(#REF!=0,0,(F56/#REF!)*100)</f>
        <v>#REF!</v>
      </c>
      <c r="N56" s="23">
        <f t="shared" si="4"/>
        <v>206.4567199999999</v>
      </c>
      <c r="O56" s="23" t="e">
        <f>#REF!-H56</f>
        <v>#REF!</v>
      </c>
      <c r="P56" s="23" t="e">
        <f>IF(#REF!=0,0,(H56/#REF!)*100)</f>
        <v>#REF!</v>
      </c>
      <c r="Q56" s="18">
        <f t="shared" si="2"/>
        <v>83.87744602692915</v>
      </c>
    </row>
    <row r="57" spans="1:17">
      <c r="A57" s="12">
        <v>1</v>
      </c>
      <c r="B57" s="17" t="s">
        <v>117</v>
      </c>
      <c r="C57" s="8" t="s">
        <v>118</v>
      </c>
      <c r="D57" s="18">
        <v>1797.8019999999999</v>
      </c>
      <c r="E57" s="18">
        <v>14588.179999999998</v>
      </c>
      <c r="F57" s="18">
        <v>4282.1553999999996</v>
      </c>
      <c r="G57" s="18">
        <v>0</v>
      </c>
      <c r="H57" s="18">
        <v>4057.7781800000002</v>
      </c>
      <c r="I57" s="22">
        <v>224.37721999999999</v>
      </c>
      <c r="J57" s="22">
        <v>322.55268000000001</v>
      </c>
      <c r="K57" s="23" t="e">
        <f>#REF!-F57</f>
        <v>#REF!</v>
      </c>
      <c r="L57" s="23">
        <f t="shared" si="3"/>
        <v>10306.024599999999</v>
      </c>
      <c r="M57" s="23" t="e">
        <f>IF(#REF!=0,0,(F57/#REF!)*100)</f>
        <v>#REF!</v>
      </c>
      <c r="N57" s="23">
        <f t="shared" si="4"/>
        <v>10530.401819999999</v>
      </c>
      <c r="O57" s="23" t="e">
        <f>#REF!-H57</f>
        <v>#REF!</v>
      </c>
      <c r="P57" s="23" t="e">
        <f>IF(#REF!=0,0,(H57/#REF!)*100)</f>
        <v>#REF!</v>
      </c>
      <c r="Q57" s="16">
        <f t="shared" si="2"/>
        <v>27.815520373343354</v>
      </c>
    </row>
    <row r="58" spans="1:17" ht="25.5">
      <c r="A58" s="12">
        <v>0</v>
      </c>
      <c r="B58" s="17" t="s">
        <v>119</v>
      </c>
      <c r="C58" s="8" t="s">
        <v>120</v>
      </c>
      <c r="D58" s="18">
        <v>200</v>
      </c>
      <c r="E58" s="18">
        <v>2940.3780000000002</v>
      </c>
      <c r="F58" s="18">
        <v>31.068200000000001</v>
      </c>
      <c r="G58" s="18">
        <v>0</v>
      </c>
      <c r="H58" s="18">
        <v>7.0680000000000005</v>
      </c>
      <c r="I58" s="22">
        <v>24.0002</v>
      </c>
      <c r="J58" s="22">
        <v>196.93101999999999</v>
      </c>
      <c r="K58" s="23" t="e">
        <f>#REF!-F58</f>
        <v>#REF!</v>
      </c>
      <c r="L58" s="23">
        <f t="shared" si="3"/>
        <v>2909.3098</v>
      </c>
      <c r="M58" s="23" t="e">
        <f>IF(#REF!=0,0,(F58/#REF!)*100)</f>
        <v>#REF!</v>
      </c>
      <c r="N58" s="23">
        <f t="shared" si="4"/>
        <v>2933.31</v>
      </c>
      <c r="O58" s="23" t="e">
        <f>#REF!-H58</f>
        <v>#REF!</v>
      </c>
      <c r="P58" s="23" t="e">
        <f>IF(#REF!=0,0,(H58/#REF!)*100)</f>
        <v>#REF!</v>
      </c>
      <c r="Q58" s="18">
        <f t="shared" si="2"/>
        <v>0.2403772576178981</v>
      </c>
    </row>
    <row r="59" spans="1:17">
      <c r="A59" s="12">
        <v>0</v>
      </c>
      <c r="B59" s="17" t="s">
        <v>121</v>
      </c>
      <c r="C59" s="8" t="s">
        <v>122</v>
      </c>
      <c r="D59" s="18">
        <v>30</v>
      </c>
      <c r="E59" s="18">
        <v>30</v>
      </c>
      <c r="F59" s="18">
        <v>0</v>
      </c>
      <c r="G59" s="18">
        <v>0</v>
      </c>
      <c r="H59" s="18">
        <v>0</v>
      </c>
      <c r="I59" s="22">
        <v>0</v>
      </c>
      <c r="J59" s="22">
        <v>0</v>
      </c>
      <c r="K59" s="23" t="e">
        <f>#REF!-F59</f>
        <v>#REF!</v>
      </c>
      <c r="L59" s="23">
        <f t="shared" si="3"/>
        <v>30</v>
      </c>
      <c r="M59" s="23" t="e">
        <f>IF(#REF!=0,0,(F59/#REF!)*100)</f>
        <v>#REF!</v>
      </c>
      <c r="N59" s="23">
        <f t="shared" si="4"/>
        <v>30</v>
      </c>
      <c r="O59" s="23" t="e">
        <f>#REF!-H59</f>
        <v>#REF!</v>
      </c>
      <c r="P59" s="23" t="e">
        <f>IF(#REF!=0,0,(H59/#REF!)*100)</f>
        <v>#REF!</v>
      </c>
      <c r="Q59" s="18">
        <f t="shared" si="2"/>
        <v>0</v>
      </c>
    </row>
    <row r="60" spans="1:17">
      <c r="A60" s="12">
        <v>0</v>
      </c>
      <c r="B60" s="17" t="s">
        <v>123</v>
      </c>
      <c r="C60" s="8" t="s">
        <v>124</v>
      </c>
      <c r="D60" s="18">
        <v>1000</v>
      </c>
      <c r="E60" s="18">
        <v>10000</v>
      </c>
      <c r="F60" s="18">
        <v>3511.7718199999999</v>
      </c>
      <c r="G60" s="18">
        <v>0</v>
      </c>
      <c r="H60" s="18">
        <v>3428.45181</v>
      </c>
      <c r="I60" s="22">
        <v>83.320009999999996</v>
      </c>
      <c r="J60" s="22">
        <v>125.62165999999999</v>
      </c>
      <c r="K60" s="23" t="e">
        <f>#REF!-F60</f>
        <v>#REF!</v>
      </c>
      <c r="L60" s="23">
        <f t="shared" si="3"/>
        <v>6488.2281800000001</v>
      </c>
      <c r="M60" s="23" t="e">
        <f>IF(#REF!=0,0,(F60/#REF!)*100)</f>
        <v>#REF!</v>
      </c>
      <c r="N60" s="23">
        <f t="shared" si="4"/>
        <v>6571.5481899999995</v>
      </c>
      <c r="O60" s="23" t="e">
        <f>#REF!-H60</f>
        <v>#REF!</v>
      </c>
      <c r="P60" s="23" t="e">
        <f>IF(#REF!=0,0,(H60/#REF!)*100)</f>
        <v>#REF!</v>
      </c>
      <c r="Q60" s="18">
        <f t="shared" si="2"/>
        <v>34.2845181</v>
      </c>
    </row>
    <row r="61" spans="1:17">
      <c r="A61" s="12">
        <v>0</v>
      </c>
      <c r="B61" s="17" t="s">
        <v>125</v>
      </c>
      <c r="C61" s="8" t="s">
        <v>126</v>
      </c>
      <c r="D61" s="18">
        <v>500</v>
      </c>
      <c r="E61" s="18">
        <v>1550</v>
      </c>
      <c r="F61" s="18">
        <v>691.25307999999995</v>
      </c>
      <c r="G61" s="18">
        <v>0</v>
      </c>
      <c r="H61" s="18">
        <v>574.19606999999996</v>
      </c>
      <c r="I61" s="22">
        <v>117.05700999999999</v>
      </c>
      <c r="J61" s="22">
        <v>0</v>
      </c>
      <c r="K61" s="23" t="e">
        <f>#REF!-F61</f>
        <v>#REF!</v>
      </c>
      <c r="L61" s="23">
        <f t="shared" si="3"/>
        <v>858.74692000000005</v>
      </c>
      <c r="M61" s="23" t="e">
        <f>IF(#REF!=0,0,(F61/#REF!)*100)</f>
        <v>#REF!</v>
      </c>
      <c r="N61" s="23">
        <f t="shared" si="4"/>
        <v>975.80393000000004</v>
      </c>
      <c r="O61" s="23" t="e">
        <f>#REF!-H61</f>
        <v>#REF!</v>
      </c>
      <c r="P61" s="23" t="e">
        <f>IF(#REF!=0,0,(H61/#REF!)*100)</f>
        <v>#REF!</v>
      </c>
      <c r="Q61" s="18">
        <f t="shared" si="2"/>
        <v>37.044907741935482</v>
      </c>
    </row>
    <row r="62" spans="1:17">
      <c r="A62" s="12">
        <v>0</v>
      </c>
      <c r="B62" s="17" t="s">
        <v>127</v>
      </c>
      <c r="C62" s="8" t="s">
        <v>128</v>
      </c>
      <c r="D62" s="18">
        <v>57.802</v>
      </c>
      <c r="E62" s="18">
        <v>57.802</v>
      </c>
      <c r="F62" s="18">
        <v>48.0623</v>
      </c>
      <c r="G62" s="18">
        <v>0</v>
      </c>
      <c r="H62" s="18">
        <v>48.0623</v>
      </c>
      <c r="I62" s="22">
        <v>0</v>
      </c>
      <c r="J62" s="22">
        <v>0</v>
      </c>
      <c r="K62" s="23" t="e">
        <f>#REF!-F62</f>
        <v>#REF!</v>
      </c>
      <c r="L62" s="23">
        <f t="shared" si="3"/>
        <v>9.7396999999999991</v>
      </c>
      <c r="M62" s="23" t="e">
        <f>IF(#REF!=0,0,(F62/#REF!)*100)</f>
        <v>#REF!</v>
      </c>
      <c r="N62" s="23">
        <f t="shared" si="4"/>
        <v>9.7396999999999991</v>
      </c>
      <c r="O62" s="23" t="e">
        <f>#REF!-H62</f>
        <v>#REF!</v>
      </c>
      <c r="P62" s="23" t="e">
        <f>IF(#REF!=0,0,(H62/#REF!)*100)</f>
        <v>#REF!</v>
      </c>
      <c r="Q62" s="18">
        <f t="shared" si="2"/>
        <v>83.149891007231574</v>
      </c>
    </row>
    <row r="63" spans="1:17">
      <c r="A63" s="12">
        <v>0</v>
      </c>
      <c r="B63" s="17" t="s">
        <v>129</v>
      </c>
      <c r="C63" s="8" t="s">
        <v>130</v>
      </c>
      <c r="D63" s="18">
        <v>10</v>
      </c>
      <c r="E63" s="18">
        <v>10</v>
      </c>
      <c r="F63" s="18">
        <v>0</v>
      </c>
      <c r="G63" s="18">
        <v>0</v>
      </c>
      <c r="H63" s="18">
        <v>0</v>
      </c>
      <c r="I63" s="22">
        <v>0</v>
      </c>
      <c r="J63" s="22">
        <v>0</v>
      </c>
      <c r="K63" s="23" t="e">
        <f>#REF!-F63</f>
        <v>#REF!</v>
      </c>
      <c r="L63" s="23">
        <f t="shared" si="3"/>
        <v>10</v>
      </c>
      <c r="M63" s="23" t="e">
        <f>IF(#REF!=0,0,(F63/#REF!)*100)</f>
        <v>#REF!</v>
      </c>
      <c r="N63" s="23">
        <f t="shared" si="4"/>
        <v>10</v>
      </c>
      <c r="O63" s="23" t="e">
        <f>#REF!-H63</f>
        <v>#REF!</v>
      </c>
      <c r="P63" s="23" t="e">
        <f>IF(#REF!=0,0,(H63/#REF!)*100)</f>
        <v>#REF!</v>
      </c>
      <c r="Q63" s="18">
        <f t="shared" si="2"/>
        <v>0</v>
      </c>
    </row>
    <row r="64" spans="1:17">
      <c r="A64" s="12">
        <v>1</v>
      </c>
      <c r="B64" s="17" t="s">
        <v>131</v>
      </c>
      <c r="C64" s="8" t="s">
        <v>132</v>
      </c>
      <c r="D64" s="18">
        <v>13419.9</v>
      </c>
      <c r="E64" s="18">
        <v>14519.9</v>
      </c>
      <c r="F64" s="18">
        <v>2963.8333400000001</v>
      </c>
      <c r="G64" s="18">
        <v>0</v>
      </c>
      <c r="H64" s="18">
        <v>2963.8333400000001</v>
      </c>
      <c r="I64" s="22">
        <v>0</v>
      </c>
      <c r="J64" s="22">
        <v>0</v>
      </c>
      <c r="K64" s="23" t="e">
        <f>#REF!-F64</f>
        <v>#REF!</v>
      </c>
      <c r="L64" s="23">
        <f t="shared" si="3"/>
        <v>11556.06666</v>
      </c>
      <c r="M64" s="23" t="e">
        <f>IF(#REF!=0,0,(F64/#REF!)*100)</f>
        <v>#REF!</v>
      </c>
      <c r="N64" s="23">
        <f t="shared" si="4"/>
        <v>11556.06666</v>
      </c>
      <c r="O64" s="23" t="e">
        <f>#REF!-H64</f>
        <v>#REF!</v>
      </c>
      <c r="P64" s="23" t="e">
        <f>IF(#REF!=0,0,(H64/#REF!)*100)</f>
        <v>#REF!</v>
      </c>
      <c r="Q64" s="16">
        <f t="shared" si="2"/>
        <v>20.412215924352097</v>
      </c>
    </row>
    <row r="65" spans="1:17">
      <c r="A65" s="12">
        <v>0</v>
      </c>
      <c r="B65" s="17" t="s">
        <v>133</v>
      </c>
      <c r="C65" s="8" t="s">
        <v>134</v>
      </c>
      <c r="D65" s="18">
        <v>13419.9</v>
      </c>
      <c r="E65" s="18">
        <v>13419.9</v>
      </c>
      <c r="F65" s="18">
        <v>1863.8333400000001</v>
      </c>
      <c r="G65" s="18">
        <v>0</v>
      </c>
      <c r="H65" s="18">
        <v>1863.8333400000001</v>
      </c>
      <c r="I65" s="22">
        <v>0</v>
      </c>
      <c r="J65" s="22">
        <v>0</v>
      </c>
      <c r="K65" s="23" t="e">
        <f>#REF!-F65</f>
        <v>#REF!</v>
      </c>
      <c r="L65" s="23">
        <f t="shared" si="3"/>
        <v>11556.06666</v>
      </c>
      <c r="M65" s="23" t="e">
        <f>IF(#REF!=0,0,(F65/#REF!)*100)</f>
        <v>#REF!</v>
      </c>
      <c r="N65" s="23">
        <f t="shared" si="4"/>
        <v>11556.06666</v>
      </c>
      <c r="O65" s="23" t="e">
        <f>#REF!-H65</f>
        <v>#REF!</v>
      </c>
      <c r="P65" s="23" t="e">
        <f>IF(#REF!=0,0,(H65/#REF!)*100)</f>
        <v>#REF!</v>
      </c>
      <c r="Q65" s="18">
        <f t="shared" si="2"/>
        <v>13.888578454384906</v>
      </c>
    </row>
    <row r="66" spans="1:17" ht="38.25">
      <c r="A66" s="12">
        <v>0</v>
      </c>
      <c r="B66" s="17" t="s">
        <v>135</v>
      </c>
      <c r="C66" s="8" t="s">
        <v>136</v>
      </c>
      <c r="D66" s="18">
        <v>0</v>
      </c>
      <c r="E66" s="18">
        <v>1100</v>
      </c>
      <c r="F66" s="18">
        <v>1100</v>
      </c>
      <c r="G66" s="18">
        <v>0</v>
      </c>
      <c r="H66" s="18">
        <v>1100</v>
      </c>
      <c r="I66" s="22">
        <v>0</v>
      </c>
      <c r="J66" s="22">
        <v>0</v>
      </c>
      <c r="K66" s="23" t="e">
        <f>#REF!-F66</f>
        <v>#REF!</v>
      </c>
      <c r="L66" s="23">
        <f t="shared" si="3"/>
        <v>0</v>
      </c>
      <c r="M66" s="23" t="e">
        <f>IF(#REF!=0,0,(F66/#REF!)*100)</f>
        <v>#REF!</v>
      </c>
      <c r="N66" s="23">
        <f t="shared" si="4"/>
        <v>0</v>
      </c>
      <c r="O66" s="23" t="e">
        <f>#REF!-H66</f>
        <v>#REF!</v>
      </c>
      <c r="P66" s="23" t="e">
        <f>IF(#REF!=0,0,(H66/#REF!)*100)</f>
        <v>#REF!</v>
      </c>
      <c r="Q66" s="18">
        <f t="shared" si="2"/>
        <v>100</v>
      </c>
    </row>
    <row r="67" spans="1:17">
      <c r="A67" s="12">
        <v>1</v>
      </c>
      <c r="B67" s="17" t="s">
        <v>137</v>
      </c>
      <c r="C67" s="8" t="s">
        <v>138</v>
      </c>
      <c r="D67" s="18">
        <v>492577.22399999999</v>
      </c>
      <c r="E67" s="18">
        <v>513502.90330000001</v>
      </c>
      <c r="F67" s="18">
        <v>233539.58500999992</v>
      </c>
      <c r="G67" s="18">
        <v>0</v>
      </c>
      <c r="H67" s="18">
        <v>224149.62037999983</v>
      </c>
      <c r="I67" s="22">
        <v>9389.964630000004</v>
      </c>
      <c r="J67" s="22">
        <v>16090.213330000002</v>
      </c>
      <c r="K67" s="23" t="e">
        <f>#REF!-F67</f>
        <v>#REF!</v>
      </c>
      <c r="L67" s="23">
        <f t="shared" si="3"/>
        <v>279963.31829000008</v>
      </c>
      <c r="M67" s="23" t="e">
        <f>IF(#REF!=0,0,(F67/#REF!)*100)</f>
        <v>#REF!</v>
      </c>
      <c r="N67" s="23">
        <f t="shared" si="4"/>
        <v>289353.28292000014</v>
      </c>
      <c r="O67" s="23" t="e">
        <f>#REF!-H67</f>
        <v>#REF!</v>
      </c>
      <c r="P67" s="23" t="e">
        <f>IF(#REF!=0,0,(H67/#REF!)*100)</f>
        <v>#REF!</v>
      </c>
      <c r="Q67" s="16">
        <f t="shared" si="2"/>
        <v>43.651091150510311</v>
      </c>
    </row>
    <row r="69" spans="1:17">
      <c r="B69" s="7"/>
      <c r="C69" s="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7" spans="1:17" hidden="1"/>
  </sheetData>
  <mergeCells count="2">
    <mergeCell ref="B2:P2"/>
    <mergeCell ref="B3:P3"/>
  </mergeCells>
  <phoneticPr fontId="26" type="noConversion"/>
  <conditionalFormatting sqref="B7:B67">
    <cfRule type="expression" dxfId="29" priority="17" stopIfTrue="1">
      <formula>A7=1</formula>
    </cfRule>
  </conditionalFormatting>
  <conditionalFormatting sqref="C7:C67">
    <cfRule type="expression" dxfId="28" priority="18" stopIfTrue="1">
      <formula>A7=1</formula>
    </cfRule>
  </conditionalFormatting>
  <conditionalFormatting sqref="D7:D67">
    <cfRule type="expression" dxfId="27" priority="19" stopIfTrue="1">
      <formula>A7=1</formula>
    </cfRule>
  </conditionalFormatting>
  <conditionalFormatting sqref="E7:E67">
    <cfRule type="expression" dxfId="26" priority="20" stopIfTrue="1">
      <formula>A7=1</formula>
    </cfRule>
  </conditionalFormatting>
  <conditionalFormatting sqref="F7:F67">
    <cfRule type="expression" dxfId="25" priority="22" stopIfTrue="1">
      <formula>A7=1</formula>
    </cfRule>
  </conditionalFormatting>
  <conditionalFormatting sqref="G7:G67">
    <cfRule type="expression" dxfId="24" priority="23" stopIfTrue="1">
      <formula>A7=1</formula>
    </cfRule>
  </conditionalFormatting>
  <conditionalFormatting sqref="H7:H67">
    <cfRule type="expression" dxfId="23" priority="24" stopIfTrue="1">
      <formula>A7=1</formula>
    </cfRule>
  </conditionalFormatting>
  <conditionalFormatting sqref="I7:I67">
    <cfRule type="expression" dxfId="22" priority="25" stopIfTrue="1">
      <formula>A7=1</formula>
    </cfRule>
  </conditionalFormatting>
  <conditionalFormatting sqref="J7:J67">
    <cfRule type="expression" dxfId="21" priority="26" stopIfTrue="1">
      <formula>A7=1</formula>
    </cfRule>
  </conditionalFormatting>
  <conditionalFormatting sqref="K7:K67">
    <cfRule type="expression" dxfId="20" priority="27" stopIfTrue="1">
      <formula>A7=1</formula>
    </cfRule>
  </conditionalFormatting>
  <conditionalFormatting sqref="L7:L67">
    <cfRule type="expression" dxfId="19" priority="28" stopIfTrue="1">
      <formula>A7=1</formula>
    </cfRule>
  </conditionalFormatting>
  <conditionalFormatting sqref="M7:M67">
    <cfRule type="expression" dxfId="18" priority="29" stopIfTrue="1">
      <formula>A7=1</formula>
    </cfRule>
  </conditionalFormatting>
  <conditionalFormatting sqref="N7:N67">
    <cfRule type="expression" dxfId="17" priority="30" stopIfTrue="1">
      <formula>A7=1</formula>
    </cfRule>
  </conditionalFormatting>
  <conditionalFormatting sqref="O7:O67">
    <cfRule type="expression" dxfId="16" priority="31" stopIfTrue="1">
      <formula>A7=1</formula>
    </cfRule>
  </conditionalFormatting>
  <conditionalFormatting sqref="P7:P67">
    <cfRule type="expression" dxfId="15" priority="32" stopIfTrue="1">
      <formula>A7=1</formula>
    </cfRule>
  </conditionalFormatting>
  <conditionalFormatting sqref="B69:B78">
    <cfRule type="expression" dxfId="14" priority="16" stopIfTrue="1">
      <formula>A69=1</formula>
    </cfRule>
  </conditionalFormatting>
  <conditionalFormatting sqref="C69:C78">
    <cfRule type="expression" dxfId="13" priority="15" stopIfTrue="1">
      <formula>A69=1</formula>
    </cfRule>
  </conditionalFormatting>
  <conditionalFormatting sqref="D69:D78">
    <cfRule type="expression" dxfId="12" priority="14" stopIfTrue="1">
      <formula>A69=1</formula>
    </cfRule>
  </conditionalFormatting>
  <conditionalFormatting sqref="E69:E78">
    <cfRule type="expression" dxfId="11" priority="13" stopIfTrue="1">
      <formula>A69=1</formula>
    </cfRule>
  </conditionalFormatting>
  <conditionalFormatting sqref="F69:F78">
    <cfRule type="expression" dxfId="10" priority="11" stopIfTrue="1">
      <formula>A69=1</formula>
    </cfRule>
  </conditionalFormatting>
  <conditionalFormatting sqref="G69:G78">
    <cfRule type="expression" dxfId="9" priority="10" stopIfTrue="1">
      <formula>A69=1</formula>
    </cfRule>
  </conditionalFormatting>
  <conditionalFormatting sqref="H69:H78">
    <cfRule type="expression" dxfId="8" priority="9" stopIfTrue="1">
      <formula>A69=1</formula>
    </cfRule>
  </conditionalFormatting>
  <conditionalFormatting sqref="I69:I78">
    <cfRule type="expression" dxfId="7" priority="8" stopIfTrue="1">
      <formula>A69=1</formula>
    </cfRule>
  </conditionalFormatting>
  <conditionalFormatting sqref="J69:J78">
    <cfRule type="expression" dxfId="6" priority="7" stopIfTrue="1">
      <formula>A69=1</formula>
    </cfRule>
  </conditionalFormatting>
  <conditionalFormatting sqref="K69:K78">
    <cfRule type="expression" dxfId="5" priority="6" stopIfTrue="1">
      <formula>A69=1</formula>
    </cfRule>
  </conditionalFormatting>
  <conditionalFormatting sqref="L69:L78">
    <cfRule type="expression" dxfId="4" priority="5" stopIfTrue="1">
      <formula>A69=1</formula>
    </cfRule>
  </conditionalFormatting>
  <conditionalFormatting sqref="M69:M78">
    <cfRule type="expression" dxfId="3" priority="4" stopIfTrue="1">
      <formula>A69=1</formula>
    </cfRule>
  </conditionalFormatting>
  <conditionalFormatting sqref="N69:N78">
    <cfRule type="expression" dxfId="2" priority="3" stopIfTrue="1">
      <formula>A69=1</formula>
    </cfRule>
  </conditionalFormatting>
  <conditionalFormatting sqref="O69:O78">
    <cfRule type="expression" dxfId="1" priority="2" stopIfTrue="1">
      <formula>A69=1</formula>
    </cfRule>
  </conditionalFormatting>
  <conditionalFormatting sqref="P69:P78">
    <cfRule type="expression" dxfId="0" priority="1" stopIfTrue="1">
      <formula>A69=1</formula>
    </cfRule>
  </conditionalFormatting>
  <pageMargins left="0.32" right="0.33" top="0.39370078740157499" bottom="0.39370078740157499" header="0" footer="0"/>
  <pageSetup paperSize="9" scale="87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1</cp:lastModifiedBy>
  <cp:lastPrinted>2022-07-21T08:03:46Z</cp:lastPrinted>
  <dcterms:created xsi:type="dcterms:W3CDTF">2022-07-19T06:46:02Z</dcterms:created>
  <dcterms:modified xsi:type="dcterms:W3CDTF">2022-07-21T08:04:27Z</dcterms:modified>
</cp:coreProperties>
</file>